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Родионова А.В\Бухгалтерия + экономика\Технологическое присоединение\2023\"/>
    </mc:Choice>
  </mc:AlternateContent>
  <bookViews>
    <workbookView xWindow="28680" yWindow="-60" windowWidth="29040" windowHeight="15780" tabRatio="747" activeTab="1"/>
  </bookViews>
  <sheets>
    <sheet name="Приложение 1 было на 23" sheetId="1" r:id="rId1"/>
    <sheet name="Приложение 1 сейчас пусто" sheetId="3" r:id="rId2"/>
    <sheet name="Расчет ставок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_123Graph_AGRAPH1" localSheetId="1" hidden="1">'[1]на 1 тут'!#REF!</definedName>
    <definedName name="__123Graph_AGRAPH1" hidden="1">'[1]на 1 тут'!#REF!</definedName>
    <definedName name="__123Graph_AGRAPH2" localSheetId="1" hidden="1">'[1]на 1 тут'!#REF!</definedName>
    <definedName name="__123Graph_AGRAPH2" hidden="1">'[1]на 1 тут'!#REF!</definedName>
    <definedName name="__123Graph_BGRAPH1" localSheetId="1" hidden="1">'[1]на 1 тут'!#REF!</definedName>
    <definedName name="__123Graph_BGRAPH1" hidden="1">'[1]на 1 тут'!#REF!</definedName>
    <definedName name="__123Graph_BGRAPH2" localSheetId="1" hidden="1">'[1]на 1 тут'!#REF!</definedName>
    <definedName name="__123Graph_BGRAPH2" hidden="1">'[1]на 1 тут'!#REF!</definedName>
    <definedName name="__123Graph_CGRAPH1" localSheetId="1" hidden="1">'[1]на 1 тут'!#REF!</definedName>
    <definedName name="__123Graph_CGRAPH1" hidden="1">'[1]на 1 тут'!#REF!</definedName>
    <definedName name="__123Graph_CGRAPH2" localSheetId="1" hidden="1">'[1]на 1 тут'!#REF!</definedName>
    <definedName name="__123Graph_CGRAPH2" hidden="1">'[1]на 1 тут'!#REF!</definedName>
    <definedName name="__123Graph_LBL_AGRAPH1" localSheetId="1" hidden="1">'[1]на 1 тут'!#REF!</definedName>
    <definedName name="__123Graph_LBL_AGRAPH1" hidden="1">'[1]на 1 тут'!#REF!</definedName>
    <definedName name="__123Graph_XGRAPH1" localSheetId="1" hidden="1">'[1]на 1 тут'!#REF!</definedName>
    <definedName name="__123Graph_XGRAPH1" hidden="1">'[1]на 1 тут'!#REF!</definedName>
    <definedName name="__123Graph_XGRAPH2" localSheetId="1" hidden="1">'[1]на 1 тут'!#REF!</definedName>
    <definedName name="__123Graph_XGRAPH2" hidden="1">'[1]на 1 тут'!#REF!</definedName>
    <definedName name="_msoanchor_1" localSheetId="1">#REF!</definedName>
    <definedName name="_msoanchor_1">#REF!</definedName>
    <definedName name="_SP1" localSheetId="1">[2]FES!#REF!</definedName>
    <definedName name="_SP1">[2]FES!#REF!</definedName>
    <definedName name="_SP10" localSheetId="1">[2]FES!#REF!</definedName>
    <definedName name="_SP10">[2]FES!#REF!</definedName>
    <definedName name="_SP11" localSheetId="1">[2]FES!#REF!</definedName>
    <definedName name="_SP11">[2]FES!#REF!</definedName>
    <definedName name="_SP12" localSheetId="1">[2]FES!#REF!</definedName>
    <definedName name="_SP12">[2]FES!#REF!</definedName>
    <definedName name="_SP13" localSheetId="1">[2]FES!#REF!</definedName>
    <definedName name="_SP13">[2]FES!#REF!</definedName>
    <definedName name="_SP14" localSheetId="1">[2]FES!#REF!</definedName>
    <definedName name="_SP14">[2]FES!#REF!</definedName>
    <definedName name="_SP15" localSheetId="1">[2]FES!#REF!</definedName>
    <definedName name="_SP15">[2]FES!#REF!</definedName>
    <definedName name="_SP16" localSheetId="1">[2]FES!#REF!</definedName>
    <definedName name="_SP16">[2]FES!#REF!</definedName>
    <definedName name="_SP17" localSheetId="1">[2]FES!#REF!</definedName>
    <definedName name="_SP17">[2]FES!#REF!</definedName>
    <definedName name="_SP18" localSheetId="1">[2]FES!#REF!</definedName>
    <definedName name="_SP18">[2]FES!#REF!</definedName>
    <definedName name="_SP19" localSheetId="1">[2]FES!#REF!</definedName>
    <definedName name="_SP19">[2]FES!#REF!</definedName>
    <definedName name="_SP2" localSheetId="1">[2]FES!#REF!</definedName>
    <definedName name="_SP2">[2]FES!#REF!</definedName>
    <definedName name="_SP20" localSheetId="1">[2]FES!#REF!</definedName>
    <definedName name="_SP20">[2]FES!#REF!</definedName>
    <definedName name="_SP3" localSheetId="1">[2]FES!#REF!</definedName>
    <definedName name="_SP3">[2]FES!#REF!</definedName>
    <definedName name="_SP4" localSheetId="1">[2]FES!#REF!</definedName>
    <definedName name="_SP4">[2]FES!#REF!</definedName>
    <definedName name="_SP5" localSheetId="1">[2]FES!#REF!</definedName>
    <definedName name="_SP5">[2]FES!#REF!</definedName>
    <definedName name="_SP7" localSheetId="1">[2]FES!#REF!</definedName>
    <definedName name="_SP7">[2]FES!#REF!</definedName>
    <definedName name="_SP8" localSheetId="1">[2]FES!#REF!</definedName>
    <definedName name="_SP8">[2]FES!#REF!</definedName>
    <definedName name="_SP9" localSheetId="1">[2]FES!#REF!</definedName>
    <definedName name="_SP9">[2]FES!#REF!</definedName>
    <definedName name="_Приложение" localSheetId="1" hidden="1">'[1]на 1 тут'!#REF!</definedName>
    <definedName name="_Приложение" hidden="1">'[1]на 1 тут'!#REF!</definedName>
    <definedName name="_xlnm._FilterDatabase" localSheetId="0" hidden="1">'Приложение 1 было на 23'!$B$10:$K$20</definedName>
    <definedName name="_xlnm._FilterDatabase" localSheetId="1" hidden="1">'Приложение 1 сейчас пусто'!$B$10:$K$18</definedName>
    <definedName name="AN" localSheetId="1">[3]!AN</definedName>
    <definedName name="AN">[3]!AN</definedName>
    <definedName name="anscount" hidden="1">1</definedName>
    <definedName name="asasfddddddddddddddddd" localSheetId="1">[3]!asasfddddddddddddddddd</definedName>
    <definedName name="asasfddddddddddddddddd">[3]!asasfddddddddddddddddd</definedName>
    <definedName name="b" localSheetId="1">[3]!b</definedName>
    <definedName name="b">[3]!b</definedName>
    <definedName name="B490_02" localSheetId="1">'[4]УФ-61'!#REF!</definedName>
    <definedName name="B490_02">'[4]УФ-61'!#REF!</definedName>
    <definedName name="BazPotrEEList">[5]Лист!$A$90</definedName>
    <definedName name="bb" localSheetId="1">[3]!bb</definedName>
    <definedName name="bb">[3]!bb</definedName>
    <definedName name="bbbbbbnhnmh" localSheetId="1">[3]!bbbbbbnhnmh</definedName>
    <definedName name="bbbbbbnhnmh">[3]!bbbbbbnhnmh</definedName>
    <definedName name="bfd" hidden="1">{#N/A,#N/A,TRUE,"Лист1";#N/A,#N/A,TRUE,"Лист2";#N/A,#N/A,TRUE,"Лист3"}</definedName>
    <definedName name="bfgd" localSheetId="1">[3]!bfgd</definedName>
    <definedName name="bfgd">[3]!bfgd</definedName>
    <definedName name="bgfcdfs" localSheetId="1">[3]!bgfcdfs</definedName>
    <definedName name="bgfcdfs">[3]!bgfcdfs</definedName>
    <definedName name="bghjjjjjjjjjjjjjjjjjj" hidden="1">{#N/A,#N/A,TRUE,"Лист1";#N/A,#N/A,TRUE,"Лист2";#N/A,#N/A,TRUE,"Лист3"}</definedName>
    <definedName name="bghty" localSheetId="1">[3]!bghty</definedName>
    <definedName name="bghty">[3]!bghty</definedName>
    <definedName name="bghvgvvvvvvvvvvvvvvvvv" hidden="1">{#N/A,#N/A,TRUE,"Лист1";#N/A,#N/A,TRUE,"Лист2";#N/A,#N/A,TRUE,"Лист3"}</definedName>
    <definedName name="bhgggf" localSheetId="1">[3]!bhgggf</definedName>
    <definedName name="bhgggf">[3]!bhgggf</definedName>
    <definedName name="bhgggggggggggggggg" localSheetId="1">[3]!bhgggggggggggggggg</definedName>
    <definedName name="bhgggggggggggggggg">[3]!bhgggggggggggggggg</definedName>
    <definedName name="bhjghff" localSheetId="1">[3]!bhjghff</definedName>
    <definedName name="bhjghff">[3]!bhjghff</definedName>
    <definedName name="bmjjhbvfgf" localSheetId="1">[3]!bmjjhbvfgf</definedName>
    <definedName name="bmjjhbvfgf">[3]!bmjjhbvfgf</definedName>
    <definedName name="bnbbnvbcvbcvx" localSheetId="1">[3]!bnbbnvbcvbcvx</definedName>
    <definedName name="bnbbnvbcvbcvx">[3]!bnbbnvbcvbcvx</definedName>
    <definedName name="bnghfh" localSheetId="1">[3]!bnghfh</definedName>
    <definedName name="bnghfh">[3]!bnghfh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1">[3]!bvffffffffffffffff</definedName>
    <definedName name="bvffffffffffffffff">[3]!bvffffffffffffffff</definedName>
    <definedName name="bvffffffffffffffffff" hidden="1">{#N/A,#N/A,TRUE,"Лист1";#N/A,#N/A,TRUE,"Лист2";#N/A,#N/A,TRUE,"Лист3"}</definedName>
    <definedName name="bvfgdfsf" localSheetId="1">[3]!bvfgdfsf</definedName>
    <definedName name="bvfgdfsf">[3]!bvfgdfsf</definedName>
    <definedName name="bvggggggggggggggg" hidden="1">{#N/A,#N/A,TRUE,"Лист1";#N/A,#N/A,TRUE,"Лист2";#N/A,#N/A,TRUE,"Лист3"}</definedName>
    <definedName name="bvgggggggggggggggg" localSheetId="1">[3]!bvgggggggggggggggg</definedName>
    <definedName name="bvgggggggggggggggg">[3]!bvgggggggggggggggg</definedName>
    <definedName name="bvhggggggggggggggggggg" localSheetId="1">[3]!bvhggggggggggggggggggg</definedName>
    <definedName name="bvhggggggggggggggggggg">[3]!bvhggggggggggggggggggg</definedName>
    <definedName name="bvjhjjjjjjjjjjjjjjjjjjjjj" localSheetId="1">[3]!bvjhjjjjjjjjjjjjjjjjjjjjj</definedName>
    <definedName name="bvjhjjjjjjjjjjjjjjjjjjjjj">[3]!bvjhjjjjjjjjjjjjjjjjjjjjj</definedName>
    <definedName name="bvnvb" localSheetId="1">[3]!bvnvb</definedName>
    <definedName name="bvnvb">[3]!bvnvb</definedName>
    <definedName name="bvvb" localSheetId="1">[3]!bvvb</definedName>
    <definedName name="bvvb">[3]!bvvb</definedName>
    <definedName name="bvvmnbm" localSheetId="1">[3]!bvvmnbm</definedName>
    <definedName name="bvvmnbm">[3]!bvvmnbm</definedName>
    <definedName name="bvvvcxcv" localSheetId="1">[3]!bvvvcxcv</definedName>
    <definedName name="bvvvcxcv">[3]!bvvvcxcv</definedName>
    <definedName name="ccffffffffffffffffffff" localSheetId="1">[3]!ccffffffffffffffffffff</definedName>
    <definedName name="ccffffffffffffffffffff">[3]!ccffffffffffffffffffff</definedName>
    <definedName name="cdsdddddddddddddddd" localSheetId="1">[3]!cdsdddddddddddddddd</definedName>
    <definedName name="cdsdddddddddddddddd">[3]!cdsdddddddddddddddd</definedName>
    <definedName name="cdsesssssssssssssssss" localSheetId="1">[3]!cdsesssssssssssssssss</definedName>
    <definedName name="cdsesssssssssssssssss">[3]!cdsesssssssssssssssss</definedName>
    <definedName name="cfddddddddddddd" localSheetId="1">[3]!cfddddddddddddd</definedName>
    <definedName name="cfddddddddddddd">[3]!cfddddddddddddd</definedName>
    <definedName name="cfdddddddddddddddddd" localSheetId="1">[3]!cfdddddddddddddddddd</definedName>
    <definedName name="cfdddddddddddddddddd">[3]!cfdddddddddddddddddd</definedName>
    <definedName name="cfgdffffffffffffff" localSheetId="1">[3]!cfgdffffffffffffff</definedName>
    <definedName name="cfgdffffffffffffff">[3]!cfgdffffffffffffff</definedName>
    <definedName name="cfghhhhhhhhhhhhhhhhh" localSheetId="1">[3]!cfghhhhhhhhhhhhhhhhh</definedName>
    <definedName name="cfghhhhhhhhhhhhhhhhh">[3]!cfghhhhhhhhhhhhhhhhh</definedName>
    <definedName name="CoalQnt">[5]Лист!$B$12</definedName>
    <definedName name="CompOt" localSheetId="1">[3]!CompOt</definedName>
    <definedName name="CompOt">[3]!CompOt</definedName>
    <definedName name="CompOt2" localSheetId="1">[3]!CompOt2</definedName>
    <definedName name="CompOt2">[3]!CompOt2</definedName>
    <definedName name="CompRas" localSheetId="1">[3]!CompRas</definedName>
    <definedName name="CompRas">[3]!CompRas</definedName>
    <definedName name="csddddddddddddddd" localSheetId="1">[3]!csddddddddddddddd</definedName>
    <definedName name="csddddddddddddddd">[3]!csddddddddddddddd</definedName>
    <definedName name="cv" localSheetId="1">[3]!cv</definedName>
    <definedName name="cv">[3]!cv</definedName>
    <definedName name="cvb" localSheetId="1">[3]!cvb</definedName>
    <definedName name="cvb">[3]!cvb</definedName>
    <definedName name="cvbcvnb" localSheetId="1">[3]!cvbcvnb</definedName>
    <definedName name="cvbcvnb">[3]!cvbcvnb</definedName>
    <definedName name="cvbnnb" localSheetId="1">[3]!cvbnnb</definedName>
    <definedName name="cvbnnb">[3]!cvbnnb</definedName>
    <definedName name="cvbvvnbvnm" localSheetId="1">[3]!cvbvvnbvnm</definedName>
    <definedName name="cvbvvnbvnm">[3]!cvbvvnbvnm</definedName>
    <definedName name="cvdddddddddddddddd" localSheetId="1">[3]!cvdddddddddddddddd</definedName>
    <definedName name="cvdddddddddddddddd">[3]!cvdddddddddddddddd</definedName>
    <definedName name="cvxdsda" localSheetId="1">[3]!cvxdsda</definedName>
    <definedName name="cvxdsda">[3]!cvxdsda</definedName>
    <definedName name="cxcvvbnvnb" localSheetId="1">[3]!cxcvvbnvnb</definedName>
    <definedName name="cxcvvbnvnb">[3]!cxcvvbnvnb</definedName>
    <definedName name="cxdddddddddddddddddd" localSheetId="1">[3]!cxdddddddddddddddddd</definedName>
    <definedName name="cxdddddddddddddddddd">[3]!cxdddddddddddddddddd</definedName>
    <definedName name="cxdfsdssssssssssssss" localSheetId="1">[3]!cxdfsdssssssssssssss</definedName>
    <definedName name="cxdfsdssssssssssssss">[3]!cxdfsdssssssssssssss</definedName>
    <definedName name="cxdweeeeeeeeeeeeeeeeeee" localSheetId="1">[3]!cxdweeeeeeeeeeeeeeeeeee</definedName>
    <definedName name="cxdweeeeeeeeeeeeeeeeeee">[3]!cxdweeeeeeeeeeeeeeeeeee</definedName>
    <definedName name="cxvvvvvvvvvvvvvvvvvvv" hidden="1">{#N/A,#N/A,TRUE,"Лист1";#N/A,#N/A,TRUE,"Лист2";#N/A,#N/A,TRUE,"Лист3"}</definedName>
    <definedName name="cxxdddddddddddddddd" localSheetId="1">[3]!cxxdddddddddddddddd</definedName>
    <definedName name="cxxdddddddddddddddd">[3]!cxxdddddddddddddddd</definedName>
    <definedName name="dfdfddddddddfddddddddddfd" localSheetId="1">[3]!dfdfddddddddfddddddddddfd</definedName>
    <definedName name="dfdfddddddddfddddddddddfd">[3]!dfdfddddddddfddddddddddfd</definedName>
    <definedName name="dfdfgggggggggggggggggg" localSheetId="1">[3]!dfdfgggggggggggggggggg</definedName>
    <definedName name="dfdfgggggggggggggggggg">[3]!dfdfgggggggggggggggggg</definedName>
    <definedName name="dfdfsssssssssssssssssss" localSheetId="1">[3]!dfdfsssssssssssssssssss</definedName>
    <definedName name="dfdfsssssssssssssssssss">[3]!dfdfsssssssssssssssssss</definedName>
    <definedName name="dfdghj" localSheetId="1">[3]!dfdghj</definedName>
    <definedName name="dfdghj">[3]!dfdghj</definedName>
    <definedName name="dffdghfh" localSheetId="1">[3]!dffdghfh</definedName>
    <definedName name="dffdghfh">[3]!dffdghfh</definedName>
    <definedName name="dfgdfgdghf" localSheetId="1">[3]!dfgdfgdghf</definedName>
    <definedName name="dfgdfgdghf">[3]!dfgdfgdghf</definedName>
    <definedName name="dfgfdgfjh" localSheetId="1">[3]!dfgfdgfjh</definedName>
    <definedName name="dfgfdgfjh">[3]!dfgfdgfjh</definedName>
    <definedName name="dfhghhjjkl" localSheetId="1">[3]!dfhghhjjkl</definedName>
    <definedName name="dfhghhjjkl">[3]!dfhghhjjkl</definedName>
    <definedName name="dfrgtt" localSheetId="1">[3]!dfrgtt</definedName>
    <definedName name="dfrgtt">[3]!dfrgtt</definedName>
    <definedName name="dfxffffffffffffffffff" localSheetId="1">[3]!dfxffffffffffffffffff</definedName>
    <definedName name="dfxffffffffffffffffff">[3]!dfxffffffffffffffffff</definedName>
    <definedName name="dsdddddddddddddddddddd" localSheetId="1">[3]!dsdddddddddddddddddddd</definedName>
    <definedName name="dsdddddddddddddddddddd">[3]!dsdddddddddddddddddddd</definedName>
    <definedName name="dsffffffffffffffffffffffffff" localSheetId="1">[3]!dsffffffffffffffffffffffffff</definedName>
    <definedName name="dsffffffffffffffffffffffffff">[3]!dsffffffffffffffffffffffffff</definedName>
    <definedName name="dsfgdghjhg" hidden="1">{#N/A,#N/A,TRUE,"Лист1";#N/A,#N/A,TRUE,"Лист2";#N/A,#N/A,TRUE,"Лист3"}</definedName>
    <definedName name="dxsddddddddddddddd" localSheetId="1">[3]!dxsddddddddddddddd</definedName>
    <definedName name="dxsddddddddddddddd">[3]!dxsddddddddddddddd</definedName>
    <definedName name="ee" localSheetId="1">[3]!ee</definedName>
    <definedName name="ee">[3]!ee</definedName>
    <definedName name="errtrtruy" localSheetId="1">[3]!errtrtruy</definedName>
    <definedName name="errtrtruy">[3]!errtrtruy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1">[3]!ert</definedName>
    <definedName name="ert">[3]!ert</definedName>
    <definedName name="ertetyruy" localSheetId="1">[3]!ertetyruy</definedName>
    <definedName name="ertetyruy">[3]!ertetyruy</definedName>
    <definedName name="esdsfdfgh" hidden="1">{#N/A,#N/A,TRUE,"Лист1";#N/A,#N/A,TRUE,"Лист2";#N/A,#N/A,TRUE,"Лист3"}</definedName>
    <definedName name="eswdfgf" localSheetId="1">[3]!eswdfgf</definedName>
    <definedName name="eswdfgf">[3]!eswdfgf</definedName>
    <definedName name="etrtyt" localSheetId="1">[3]!etrtyt</definedName>
    <definedName name="etrtyt">[3]!etrtyt</definedName>
    <definedName name="etrytru" hidden="1">{#N/A,#N/A,TRUE,"Лист1";#N/A,#N/A,TRUE,"Лист2";#N/A,#N/A,TRUE,"Лист3"}</definedName>
    <definedName name="ew" localSheetId="1">[3]!ew</definedName>
    <definedName name="ew">[3]!ew</definedName>
    <definedName name="ewesds" localSheetId="1">[3]!ewesds</definedName>
    <definedName name="ewesds">[3]!ewesds</definedName>
    <definedName name="ewrtertuyt" hidden="1">{#N/A,#N/A,TRUE,"Лист1";#N/A,#N/A,TRUE,"Лист2";#N/A,#N/A,TRUE,"Лист3"}</definedName>
    <definedName name="ewsddddddddddddddddd" localSheetId="1">[3]!ewsddddddddddddddddd</definedName>
    <definedName name="ewsddddddddddddddddd">[3]!ewsddddddddddddddddd</definedName>
    <definedName name="Excel_BuiltIn__FilterDatabase_1" localSheetId="1">#REF!</definedName>
    <definedName name="Excel_BuiltIn__FilterDatabase_1">#REF!</definedName>
    <definedName name="Excel_BuiltIn__FilterDatabase_1_1" localSheetId="1">#REF!</definedName>
    <definedName name="Excel_BuiltIn__FilterDatabase_1_1">#REF!</definedName>
    <definedName name="Excel_BuiltIn__FilterDatabase_2" localSheetId="1">#REF!</definedName>
    <definedName name="Excel_BuiltIn__FilterDatabase_2">#REF!</definedName>
    <definedName name="Excel_BuiltIn__FilterDatabase_7_1" localSheetId="1">#REF!</definedName>
    <definedName name="Excel_BuiltIn__FilterDatabase_7_1">#REF!</definedName>
    <definedName name="Excel_BuiltIn__FilterDatabase_7_1_1" localSheetId="1">#REF!</definedName>
    <definedName name="Excel_BuiltIn__FilterDatabase_7_1_1">#REF!</definedName>
    <definedName name="Excel_BuiltIn_Print_Area_1_1" localSheetId="1">#REF!</definedName>
    <definedName name="Excel_BuiltIn_Print_Area_1_1">#REF!</definedName>
    <definedName name="Excel_BuiltIn_Print_Area_2_1" localSheetId="1">#REF!</definedName>
    <definedName name="Excel_BuiltIn_Print_Area_2_1">#REF!</definedName>
    <definedName name="Excel_BuiltIn_Print_Area_30" localSheetId="1">#REF!</definedName>
    <definedName name="Excel_BuiltIn_Print_Area_30">#REF!</definedName>
    <definedName name="Excel_BuiltIn_Print_Area_4_1_1" localSheetId="1">#REF!</definedName>
    <definedName name="Excel_BuiltIn_Print_Area_4_1_1">#REF!</definedName>
    <definedName name="Excel_BuiltIn_Print_Area_9_1" localSheetId="1">#REF!</definedName>
    <definedName name="Excel_BuiltIn_Print_Area_9_1">#REF!</definedName>
    <definedName name="Excel_BuiltIn_Print_Titles_2" localSheetId="1">#REF!,#REF!</definedName>
    <definedName name="Excel_BuiltIn_Print_Titles_2">#REF!,#REF!</definedName>
    <definedName name="Excel_BuiltIn_Print_Titles_26_1" localSheetId="1">#REF!</definedName>
    <definedName name="Excel_BuiltIn_Print_Titles_26_1">#REF!</definedName>
    <definedName name="Excel_BuiltIn_Print_Titles_27" localSheetId="1">#REF!</definedName>
    <definedName name="Excel_BuiltIn_Print_Titles_27">#REF!</definedName>
    <definedName name="Excel_BuiltIn_Print_Titles_3" localSheetId="1">#REF!</definedName>
    <definedName name="Excel_BuiltIn_Print_Titles_3">#REF!</definedName>
    <definedName name="Excel_BuiltIn_Print_Titles_30" localSheetId="1">#REF!</definedName>
    <definedName name="Excel_BuiltIn_Print_Titles_30">#REF!</definedName>
    <definedName name="Excel_BuiltIn_Print_Titles_32" localSheetId="1">#REF!</definedName>
    <definedName name="Excel_BuiltIn_Print_Titles_32">#REF!</definedName>
    <definedName name="F" localSheetId="1">#REF!</definedName>
    <definedName name="F">#REF!</definedName>
    <definedName name="fbgffnjfgg" localSheetId="1">[3]!fbgffnjfgg</definedName>
    <definedName name="fbgffnjfgg">[3]!fbgffnjfgg</definedName>
    <definedName name="fddddddddddddddd" localSheetId="1">[3]!fddddddddddddddd</definedName>
    <definedName name="fddddddddddddddd">[3]!fddddddddddddddd</definedName>
    <definedName name="fdfccgh" hidden="1">{#N/A,#N/A,TRUE,"Лист1";#N/A,#N/A,TRUE,"Лист2";#N/A,#N/A,TRUE,"Лист3"}</definedName>
    <definedName name="fdfg" localSheetId="1">[3]!fdfg</definedName>
    <definedName name="fdfg">[3]!fdfg</definedName>
    <definedName name="fdfgdjgfh" localSheetId="1">[3]!fdfgdjgfh</definedName>
    <definedName name="fdfgdjgfh">[3]!fdfgdjgfh</definedName>
    <definedName name="fdfggghgjh" hidden="1">{#N/A,#N/A,TRUE,"Лист1";#N/A,#N/A,TRUE,"Лист2";#N/A,#N/A,TRUE,"Лист3"}</definedName>
    <definedName name="fdfsdsssssssssssssssssssss" localSheetId="1">[3]!fdfsdsssssssssssssssssssss</definedName>
    <definedName name="fdfsdsssssssssssssssssssss">[3]!fdfsdsssssssssssssssssssss</definedName>
    <definedName name="fdfvcvvv" localSheetId="1">[3]!fdfvcvvv</definedName>
    <definedName name="fdfvcvvv">[3]!fdfvcvvv</definedName>
    <definedName name="fdghfghfj" localSheetId="1">[3]!fdghfghfj</definedName>
    <definedName name="fdghfghfj">[3]!fdghfghfj</definedName>
    <definedName name="fdgrfgdgggggggggggggg" localSheetId="1">[3]!fdgrfgdgggggggggggggg</definedName>
    <definedName name="fdgrfgdgggggggggggggg">[3]!fdgrfgdgggggggggggggg</definedName>
    <definedName name="fdrttttggggggggggg" localSheetId="1">[3]!fdrttttggggggggggg</definedName>
    <definedName name="fdrttttggggggggggg">[3]!fdrttttggggggggggg</definedName>
    <definedName name="fg" localSheetId="1">[3]!fg</definedName>
    <definedName name="fg">[3]!fg</definedName>
    <definedName name="fgfgf" localSheetId="1">[3]!fgfgf</definedName>
    <definedName name="fgfgf">[3]!fgfgf</definedName>
    <definedName name="fgfgffffff" localSheetId="1">[3]!fgfgffffff</definedName>
    <definedName name="fgfgffffff">[3]!fgfgffffff</definedName>
    <definedName name="fgfhghhhhhhhhhhh" localSheetId="1">[3]!fgfhghhhhhhhhhhh</definedName>
    <definedName name="fgfhghhhhhhhhhhh">[3]!fgfhghhhhhhhhhhh</definedName>
    <definedName name="fgghfhghj" hidden="1">{#N/A,#N/A,TRUE,"Лист1";#N/A,#N/A,TRUE,"Лист2";#N/A,#N/A,TRUE,"Лист3"}</definedName>
    <definedName name="fggjhgjk" localSheetId="1">[3]!fggjhgjk</definedName>
    <definedName name="fggjhgjk">[3]!fggjhgjk</definedName>
    <definedName name="fghgfh" localSheetId="1">[3]!fghgfh</definedName>
    <definedName name="fghgfh">[3]!fghgfh</definedName>
    <definedName name="fghghjk" hidden="1">{#N/A,#N/A,TRUE,"Лист1";#N/A,#N/A,TRUE,"Лист2";#N/A,#N/A,TRUE,"Лист3"}</definedName>
    <definedName name="fghk" localSheetId="1">[3]!fghk</definedName>
    <definedName name="fghk">[3]!fghk</definedName>
    <definedName name="fgjhfhgj" localSheetId="1">[3]!fgjhfhgj</definedName>
    <definedName name="fgjhfhgj">[3]!fgjhfhgj</definedName>
    <definedName name="fhghgjh" hidden="1">{#N/A,#N/A,TRUE,"Лист1";#N/A,#N/A,TRUE,"Лист2";#N/A,#N/A,TRUE,"Лист3"}</definedName>
    <definedName name="fhgjh" localSheetId="1">[3]!fhgjh</definedName>
    <definedName name="fhgjh">[3]!fhgjh</definedName>
    <definedName name="FixTarifList">[5]Лист!$A$410</definedName>
    <definedName name="fsderswerwer" localSheetId="1">[3]!fsderswerwer</definedName>
    <definedName name="fsderswerwer">[3]!fsderswerwer</definedName>
    <definedName name="ftfhtfhgft" localSheetId="1">[3]!ftfhtfhgft</definedName>
    <definedName name="ftfhtfhgft">[3]!ftfhtfhgft</definedName>
    <definedName name="FuelQnt">[5]Лист!$B$17</definedName>
    <definedName name="g" localSheetId="1">[3]!g</definedName>
    <definedName name="g">[3]!g</definedName>
    <definedName name="gdgfgghj" localSheetId="1">[3]!gdgfgghj</definedName>
    <definedName name="gdgfgghj">[3]!gdgfgghj</definedName>
    <definedName name="GESList">[5]Лист!$A$30</definedName>
    <definedName name="GESQnt">[5]Параметры!$B$6</definedName>
    <definedName name="gffffffffffffff" hidden="1">{#N/A,#N/A,TRUE,"Лист1";#N/A,#N/A,TRUE,"Лист2";#N/A,#N/A,TRUE,"Лист3"}</definedName>
    <definedName name="gfgfddddddddddd" localSheetId="1">[3]!gfgfddddddddddd</definedName>
    <definedName name="gfgfddddddddddd">[3]!gfgfddddddddddd</definedName>
    <definedName name="gfgffdssssssssssssss" hidden="1">{#N/A,#N/A,TRUE,"Лист1";#N/A,#N/A,TRUE,"Лист2";#N/A,#N/A,TRUE,"Лист3"}</definedName>
    <definedName name="gfgfffgh" localSheetId="1">[3]!gfgfffgh</definedName>
    <definedName name="gfgfffgh">[3]!gfgfffgh</definedName>
    <definedName name="gfgfgfcccccccccccccccccccccc" localSheetId="1">[3]!gfgfgfcccccccccccccccccccccc</definedName>
    <definedName name="gfgfgfcccccccccccccccccccccc">[3]!gfgfgfcccccccccccccccccccccc</definedName>
    <definedName name="gfgfgffffffffffffff" localSheetId="1">[3]!gfgfgffffffffffffff</definedName>
    <definedName name="gfgfgffffffffffffff">[3]!gfgfgffffffffffffff</definedName>
    <definedName name="gfgfgfffffffffffffff" localSheetId="1">[3]!gfgfgfffffffffffffff</definedName>
    <definedName name="gfgfgfffffffffffffff">[3]!gfgfgfffffffffffffff</definedName>
    <definedName name="gfgfgfh" localSheetId="1">[3]!gfgfgfh</definedName>
    <definedName name="gfgfgfh">[3]!gfgfgfh</definedName>
    <definedName name="gfgfhgfhhhhhhhhhhhhhhhhh" hidden="1">{#N/A,#N/A,TRUE,"Лист1";#N/A,#N/A,TRUE,"Лист2";#N/A,#N/A,TRUE,"Лист3"}</definedName>
    <definedName name="gfhggggggggggggggg" localSheetId="1">[3]!gfhggggggggggggggg</definedName>
    <definedName name="gfhggggggggggggggg">[3]!gfhggggggggggggggg</definedName>
    <definedName name="gfhghgjk" localSheetId="1">[3]!gfhghgjk</definedName>
    <definedName name="gfhghgjk">[3]!gfhghgjk</definedName>
    <definedName name="gfhgjh" localSheetId="1">[3]!gfhgjh</definedName>
    <definedName name="gfhgjh">[3]!gfhgjh</definedName>
    <definedName name="ggfffffffffffff" localSheetId="1">[3]!ggfffffffffffff</definedName>
    <definedName name="ggfffffffffffff">[3]!ggfffffffffffff</definedName>
    <definedName name="ggg" localSheetId="1">[3]!ggg</definedName>
    <definedName name="ggg">[3]!ggg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1">[3]!gggggggggggggggggg</definedName>
    <definedName name="gggggggggggggggggg">[3]!gggggggggggggggggg</definedName>
    <definedName name="gghggggggggggg" localSheetId="1">[3]!gghggggggggggg</definedName>
    <definedName name="gghggggggggggg">[3]!gghggggggggggg</definedName>
    <definedName name="gh" localSheetId="1">[3]!gh</definedName>
    <definedName name="gh">[3]!gh</definedName>
    <definedName name="ghfffffffffffffff" localSheetId="1">[3]!ghfffffffffffffff</definedName>
    <definedName name="ghfffffffffffffff">[3]!ghfffffffffffffff</definedName>
    <definedName name="ghfhfh" localSheetId="1">[3]!ghfhfh</definedName>
    <definedName name="ghfhfh">[3]!ghfhfh</definedName>
    <definedName name="ghghf" localSheetId="1">[3]!ghghf</definedName>
    <definedName name="ghghf">[3]!ghghf</definedName>
    <definedName name="ghghgy" hidden="1">{#N/A,#N/A,TRUE,"Лист1";#N/A,#N/A,TRUE,"Лист2";#N/A,#N/A,TRUE,"Лист3"}</definedName>
    <definedName name="ghgjgk" localSheetId="1">[3]!ghgjgk</definedName>
    <definedName name="ghgjgk">[3]!ghgjgk</definedName>
    <definedName name="ghgjjjjjjjjjjjjjjjjjjjjjjjj" localSheetId="1">[3]!ghgjjjjjjjjjjjjjjjjjjjjjjjj</definedName>
    <definedName name="ghgjjjjjjjjjjjjjjjjjjjjjjjj">[3]!ghgjjjjjjjjjjjjjjjjjjjjjjjj</definedName>
    <definedName name="ghhhjgh" localSheetId="1">[3]!ghhhjgh</definedName>
    <definedName name="ghhhjgh">[3]!ghhhjgh</definedName>
    <definedName name="ghhjgygft" localSheetId="1">[3]!ghhjgygft</definedName>
    <definedName name="ghhjgygft">[3]!ghhjgygft</definedName>
    <definedName name="ghhktyi" localSheetId="1">[3]!ghhktyi</definedName>
    <definedName name="ghhktyi">[3]!ghhktyi</definedName>
    <definedName name="ghjghkjkkjl" localSheetId="1">[3]!ghjghkjkkjl</definedName>
    <definedName name="ghjghkjkkjl">[3]!ghjghkjkkjl</definedName>
    <definedName name="ghjhfghdrgd" localSheetId="1">[3]!ghjhfghdrgd</definedName>
    <definedName name="ghjhfghdrgd">[3]!ghjhfghdrgd</definedName>
    <definedName name="grdtrgcfg" hidden="1">{#N/A,#N/A,TRUE,"Лист1";#N/A,#N/A,TRUE,"Лист2";#N/A,#N/A,TRUE,"Лист3"}</definedName>
    <definedName name="grety5e" localSheetId="1">[3]!grety5e</definedName>
    <definedName name="grety5e">[3]!grety5e</definedName>
    <definedName name="h" localSheetId="1">[3]!h</definedName>
    <definedName name="h">[3]!h</definedName>
    <definedName name="hfte" localSheetId="1">[3]!hfte</definedName>
    <definedName name="hfte">[3]!hfte</definedName>
    <definedName name="hgffgddfd" hidden="1">{#N/A,#N/A,TRUE,"Лист1";#N/A,#N/A,TRUE,"Лист2";#N/A,#N/A,TRUE,"Лист3"}</definedName>
    <definedName name="hgfgddddddddddddd" localSheetId="1">[3]!hgfgddddddddddddd</definedName>
    <definedName name="hgfgddddddddddddd">[3]!hgfgddddddddddddd</definedName>
    <definedName name="hgfty" localSheetId="1">[3]!hgfty</definedName>
    <definedName name="hgfty">[3]!hgfty</definedName>
    <definedName name="hgfvhgffdgfdsdass" localSheetId="1">[3]!hgfvhgffdgfdsdass</definedName>
    <definedName name="hgfvhgffdgfdsdass">[3]!hgfvhgffdgfdsdass</definedName>
    <definedName name="hggg" localSheetId="1">[3]!hggg</definedName>
    <definedName name="hggg">[3]!hggg</definedName>
    <definedName name="hghf" localSheetId="1">[3]!hghf</definedName>
    <definedName name="hghf">[3]!hghf</definedName>
    <definedName name="hghffgereeeeeeeeeeeeee" localSheetId="1">[3]!hghffgereeeeeeeeeeeeee</definedName>
    <definedName name="hghffgereeeeeeeeeeeeee">[3]!hghffgereeeeeeeeeeeeee</definedName>
    <definedName name="hghfgd" localSheetId="1">[3]!hghfgd</definedName>
    <definedName name="hghfgd">[3]!hghfgd</definedName>
    <definedName name="hghgfdddddddddddd" localSheetId="1">[3]!hghgfdddddddddddd</definedName>
    <definedName name="hghgfdddddddddddd">[3]!hghgfdddddddddddd</definedName>
    <definedName name="hghgff" localSheetId="1">[3]!hghgff</definedName>
    <definedName name="hghgff">[3]!hghgff</definedName>
    <definedName name="hghgfhgfgd" localSheetId="1">[3]!hghgfhgfgd</definedName>
    <definedName name="hghgfhgfgd">[3]!hghgfhgfgd</definedName>
    <definedName name="hghggggggggggggggg" localSheetId="1">[3]!hghggggggggggggggg</definedName>
    <definedName name="hghggggggggggggggg">[3]!hghggggggggggggggg</definedName>
    <definedName name="hghgggggggggggggggg" localSheetId="1">[3]!hghgggggggggggggggg</definedName>
    <definedName name="hghgggggggggggggggg">[3]!hghgggggggggggggggg</definedName>
    <definedName name="hghgh" localSheetId="1">[3]!hghgh</definedName>
    <definedName name="hghgh">[3]!hghgh</definedName>
    <definedName name="hghghff" localSheetId="1">[3]!hghghff</definedName>
    <definedName name="hghghff">[3]!hghghff</definedName>
    <definedName name="hghgy" localSheetId="1">[3]!hghgy</definedName>
    <definedName name="hghgy">[3]!hghgy</definedName>
    <definedName name="hghjjjjjjjjjjjjjjjjjjjjjjjj" localSheetId="1">[3]!hghjjjjjjjjjjjjjjjjjjjjjjjj</definedName>
    <definedName name="hghjjjjjjjjjjjjjjjjjjjjjjjj">[3]!hghjjjjjjjjjjjjjjjjjjjjjjjj</definedName>
    <definedName name="hgjggjhk" localSheetId="1">[3]!hgjggjhk</definedName>
    <definedName name="hgjggjhk">[3]!hgjggjhk</definedName>
    <definedName name="hgjhgj" localSheetId="1">[3]!hgjhgj</definedName>
    <definedName name="hgjhgj">[3]!hgjhgj</definedName>
    <definedName name="hgjjjjjjjjjjjjjjjjjjjjj" localSheetId="1">[3]!hgjjjjjjjjjjjjjjjjjjjjj</definedName>
    <definedName name="hgjjjjjjjjjjjjjjjjjjjjj">[3]!hgjjjjjjjjjjjjjjjjjjjjj</definedName>
    <definedName name="hgkgjh" localSheetId="1">[3]!hgkgjh</definedName>
    <definedName name="hgkgjh">[3]!hgkgjh</definedName>
    <definedName name="hgyjyjghgjyjjj" localSheetId="1">[3]!hgyjyjghgjyjjj</definedName>
    <definedName name="hgyjyjghgjyjjj">[3]!hgyjyjghgjyjjj</definedName>
    <definedName name="hh" localSheetId="1">[3]!hh</definedName>
    <definedName name="hh">[3]!hh</definedName>
    <definedName name="hhghdffff" localSheetId="1">[3]!hhghdffff</definedName>
    <definedName name="hhghdffff">[3]!hhghdffff</definedName>
    <definedName name="hhghfrte" localSheetId="1">[3]!hhghfrte</definedName>
    <definedName name="hhghfrte">[3]!hhghfrte</definedName>
    <definedName name="hhhhhhhhhhhh" localSheetId="1">[3]!hhhhhhhhhhhh</definedName>
    <definedName name="hhhhhhhhhhhh">[3]!hhhhhhhhhhhh</definedName>
    <definedName name="hhhhhhhhhhhhhhhhhhhhhhhhhhhhhhhhhhhhhhhhhhhhhhhhhhhhhhhhhhhhhh" localSheetId="1">[3]!hhhhhhhhhhhhhhhhhhhhhhhhhhhhhhhhhhhhhhhhhhhhhhhhhhhhhhhhhhhhhh</definedName>
    <definedName name="hhhhhhhhhhhhhhhhhhhhhhhhhhhhhhhhhhhhhhhhhhhhhhhhhhhhhhhhhhhhhh">[3]!hhhhhhhhhhhhhhhhhhhhhhhhhhhhhhhhhhhhhhhhhhhhhhhhhhhhhhhhhhhhhh</definedName>
    <definedName name="hhhhhthhhhthhth" hidden="1">{#N/A,#N/A,TRUE,"Лист1";#N/A,#N/A,TRUE,"Лист2";#N/A,#N/A,TRUE,"Лист3"}</definedName>
    <definedName name="hhtgyghgy" localSheetId="1">[3]!hhtgyghgy</definedName>
    <definedName name="hhtgyghgy">[3]!hhtgyghgy</definedName>
    <definedName name="hj" localSheetId="1">[3]!hj</definedName>
    <definedName name="hj">[3]!hj</definedName>
    <definedName name="hjghhgf" localSheetId="1">[3]!hjghhgf</definedName>
    <definedName name="hjghhgf">[3]!hjghhgf</definedName>
    <definedName name="hjghjgf" localSheetId="1">[3]!hjghjgf</definedName>
    <definedName name="hjghjgf">[3]!hjghjgf</definedName>
    <definedName name="hjhjgfdfs" localSheetId="1">[3]!hjhjgfdfs</definedName>
    <definedName name="hjhjgfdfs">[3]!hjhjgfdfs</definedName>
    <definedName name="hjhjhghgfg" localSheetId="1">[3]!hjhjhghgfg</definedName>
    <definedName name="hjhjhghgfg">[3]!hjhjhghgfg</definedName>
    <definedName name="hjjgjgd" localSheetId="1">[3]!hjjgjgd</definedName>
    <definedName name="hjjgjgd">[3]!hjjgjgd</definedName>
    <definedName name="hjjhjhgfgffds" localSheetId="1">[3]!hjjhjhgfgffds</definedName>
    <definedName name="hjjhjhgfgffds">[3]!hjjhjhgfgffds</definedName>
    <definedName name="hvhgfhgdfgd" localSheetId="1">[3]!hvhgfhgdfgd</definedName>
    <definedName name="hvhgfhgdfgd">[3]!hvhgfhgdfgd</definedName>
    <definedName name="hvjfjghfyufuyg" localSheetId="1">[3]!hvjfjghfyufuyg</definedName>
    <definedName name="hvjfjghfyufuyg">[3]!hvjfjghfyufuyg</definedName>
    <definedName name="hyghggggggggggggggg" hidden="1">{#N/A,#N/A,TRUE,"Лист1";#N/A,#N/A,TRUE,"Лист2";#N/A,#N/A,TRUE,"Лист3"}</definedName>
    <definedName name="i" localSheetId="1">[3]!i</definedName>
    <definedName name="i">[3]!i</definedName>
    <definedName name="iiiiii" localSheetId="1">[3]!iiiiii</definedName>
    <definedName name="iiiiii">[3]!iiiiii</definedName>
    <definedName name="iijjjjjjjjjjjjj" localSheetId="1">[3]!iijjjjjjjjjjjjj</definedName>
    <definedName name="iijjjjjjjjjjjjj">[3]!iijjjjjjjjjjjjj</definedName>
    <definedName name="ijhukjhjkhj" localSheetId="1">[3]!ijhukjhjkhj</definedName>
    <definedName name="ijhukjhjkhj">[3]!ijhukjhjkhj</definedName>
    <definedName name="imuuybrd" localSheetId="1">[3]!imuuybrd</definedName>
    <definedName name="imuuybrd">[3]!imuuybrd</definedName>
    <definedName name="ioiomkjjjjj" localSheetId="1">[3]!ioiomkjjjjj</definedName>
    <definedName name="ioiomkjjjjj">[3]!ioiomkjjjjj</definedName>
    <definedName name="iouhnjvgfcfd" localSheetId="1">[3]!iouhnjvgfcfd</definedName>
    <definedName name="iouhnjvgfcfd">[3]!iouhnjvgfcfd</definedName>
    <definedName name="iouiuyiuyutuyrt" localSheetId="1">[3]!iouiuyiuyutuyrt</definedName>
    <definedName name="iouiuyiuyutuyrt">[3]!iouiuyiuyutuyrt</definedName>
    <definedName name="iounuibuig" localSheetId="1">[3]!iounuibuig</definedName>
    <definedName name="iounuibuig">[3]!iounuibuig</definedName>
    <definedName name="iouyuytytfty" localSheetId="1">[3]!iouyuytytfty</definedName>
    <definedName name="iouyuytytfty">[3]!iouyuytytfty</definedName>
    <definedName name="iuiiiiiiiiiiiiiiiiii" hidden="1">{#N/A,#N/A,TRUE,"Лист1";#N/A,#N/A,TRUE,"Лист2";#N/A,#N/A,TRUE,"Лист3"}</definedName>
    <definedName name="iuiohjkjk" localSheetId="1">[3]!iuiohjkjk</definedName>
    <definedName name="iuiohjkjk">[3]!iuiohjkjk</definedName>
    <definedName name="iuiuyggggggggggggggggggg" localSheetId="1">[3]!iuiuyggggggggggggggggggg</definedName>
    <definedName name="iuiuyggggggggggggggggggg">[3]!iuiuyggggggggggggggggggg</definedName>
    <definedName name="iuiuytrsgfjh" localSheetId="1">[3]!iuiuytrsgfjh</definedName>
    <definedName name="iuiuytrsgfjh">[3]!iuiuytrsgfjh</definedName>
    <definedName name="iuiytyyfdg" hidden="1">{#N/A,#N/A,TRUE,"Лист1";#N/A,#N/A,TRUE,"Лист2";#N/A,#N/A,TRUE,"Лист3"}</definedName>
    <definedName name="iujjjjjjjjjhjh" localSheetId="1">[3]!iujjjjjjjjjhjh</definedName>
    <definedName name="iujjjjjjjjjhjh">[3]!iujjjjjjjjjhjh</definedName>
    <definedName name="iujjjjjjjjjjjjjjjjjj" localSheetId="1">[3]!iujjjjjjjjjjjjjjjjjj</definedName>
    <definedName name="iujjjjjjjjjjjjjjjjjj">[3]!iujjjjjjjjjjjjjjjjjj</definedName>
    <definedName name="iukjjjjjjjjjjjj" hidden="1">{#N/A,#N/A,TRUE,"Лист1";#N/A,#N/A,TRUE,"Лист2";#N/A,#N/A,TRUE,"Лист3"}</definedName>
    <definedName name="iukjkjgh" localSheetId="1">[3]!iukjkjgh</definedName>
    <definedName name="iukjkjgh">[3]!iukjkjgh</definedName>
    <definedName name="iuubbbbbbbbbbbb" localSheetId="1">[3]!iuubbbbbbbbbbbb</definedName>
    <definedName name="iuubbbbbbbbbbbb">[3]!iuubbbbbbbbbbbb</definedName>
    <definedName name="iuuhhbvg" localSheetId="1">[3]!iuuhhbvg</definedName>
    <definedName name="iuuhhbvg">[3]!iuuhhbvg</definedName>
    <definedName name="iuuitt" localSheetId="1">[3]!iuuitt</definedName>
    <definedName name="iuuitt">[3]!iuuitt</definedName>
    <definedName name="iuuiyyttyty" localSheetId="1">[3]!iuuiyyttyty</definedName>
    <definedName name="iuuiyyttyty">[3]!iuuiyyttyty</definedName>
    <definedName name="iuuuuuuuuuuuuuuuu" localSheetId="1">[3]!iuuuuuuuuuuuuuuuu</definedName>
    <definedName name="iuuuuuuuuuuuuuuuu">[3]!iuuuuuuuuuuuuuuuu</definedName>
    <definedName name="iuuuuuuuuuuuuuuuuuuu" localSheetId="1">[3]!iuuuuuuuuuuuuuuuuuuu</definedName>
    <definedName name="iuuuuuuuuuuuuuuuuuuu">[3]!iuuuuuuuuuuuuuuuuuuu</definedName>
    <definedName name="iuuyyyyyyyyyyyyyyy" localSheetId="1">[3]!iuuyyyyyyyyyyyyyyy</definedName>
    <definedName name="iuuyyyyyyyyyyyyyyy">[3]!iuuyyyyyyyyyyyyyyy</definedName>
    <definedName name="iyuuytvt" hidden="1">{#N/A,#N/A,TRUE,"Лист1";#N/A,#N/A,TRUE,"Лист2";#N/A,#N/A,TRUE,"Лист3"}</definedName>
    <definedName name="jbnbvggggggggggggggg" localSheetId="1">[3]!jbnbvggggggggggggggg</definedName>
    <definedName name="jbnbvggggggggggggggg">[3]!jbnbvggggggggggggggg</definedName>
    <definedName name="jghghfd" localSheetId="1">[3]!jghghfd</definedName>
    <definedName name="jghghfd">[3]!jghghfd</definedName>
    <definedName name="jgjhgd" localSheetId="1">[3]!jgjhgd</definedName>
    <definedName name="jgjhgd">[3]!jgjhgd</definedName>
    <definedName name="jhfgfs" hidden="1">{#N/A,#N/A,TRUE,"Лист1";#N/A,#N/A,TRUE,"Лист2";#N/A,#N/A,TRUE,"Лист3"}</definedName>
    <definedName name="jhfghfyu" localSheetId="1">[3]!jhfghfyu</definedName>
    <definedName name="jhfghfyu">[3]!jhfghfyu</definedName>
    <definedName name="jhfghgfgfgfdfs" hidden="1">{#N/A,#N/A,TRUE,"Лист1";#N/A,#N/A,TRUE,"Лист2";#N/A,#N/A,TRUE,"Лист3"}</definedName>
    <definedName name="jhghfd" localSheetId="1">[3]!jhghfd</definedName>
    <definedName name="jhghfd">[3]!jhghfd</definedName>
    <definedName name="jhghjf" localSheetId="1">[3]!jhghjf</definedName>
    <definedName name="jhghjf">[3]!jhghjf</definedName>
    <definedName name="jhhgfddfs" localSheetId="1">[3]!jhhgfddfs</definedName>
    <definedName name="jhhgfddfs">[3]!jhhgfddfs</definedName>
    <definedName name="jhhgjhgf" localSheetId="1">[3]!jhhgjhgf</definedName>
    <definedName name="jhhgjhgf">[3]!jhhgjhgf</definedName>
    <definedName name="jhhhjhgghg" localSheetId="1">[3]!jhhhjhgghg</definedName>
    <definedName name="jhhhjhgghg">[3]!jhhhjhgghg</definedName>
    <definedName name="jhhjgkjgl" localSheetId="1">[3]!jhhjgkjgl</definedName>
    <definedName name="jhhjgkjgl">[3]!jhhjgkjgl</definedName>
    <definedName name="jhjgfghf" localSheetId="1">[3]!jhjgfghf</definedName>
    <definedName name="jhjgfghf">[3]!jhjgfghf</definedName>
    <definedName name="jhjgjgh" localSheetId="1">[3]!jhjgjgh</definedName>
    <definedName name="jhjgjgh">[3]!jhjgjgh</definedName>
    <definedName name="jhjhf" localSheetId="1">[3]!jhjhf</definedName>
    <definedName name="jhjhf">[3]!jhjhf</definedName>
    <definedName name="jhjhjhjggggggggggggg" localSheetId="1">[3]!jhjhjhjggggggggggggg</definedName>
    <definedName name="jhjhjhjggggggggggggg">[3]!jhjhjhjggggggggggggg</definedName>
    <definedName name="jhjhyyyyyyyyyyyyyy" localSheetId="1">[3]!jhjhyyyyyyyyyyyyyy</definedName>
    <definedName name="jhjhyyyyyyyyyyyyyy">[3]!jhjhyyyyyyyyyyyyyy</definedName>
    <definedName name="jhjjhhhhhh" localSheetId="1">[3]!jhjjhhhhhh</definedName>
    <definedName name="jhjjhhhhhh">[3]!jhjjhhhhhh</definedName>
    <definedName name="jhjkghgdd" localSheetId="1">[3]!jhjkghgdd</definedName>
    <definedName name="jhjkghgdd">[3]!jhjkghgdd</definedName>
    <definedName name="jhjytyyyyyyyyyyyyyyyy" hidden="1">{#N/A,#N/A,TRUE,"Лист1";#N/A,#N/A,TRUE,"Лист2";#N/A,#N/A,TRUE,"Лист3"}</definedName>
    <definedName name="jhkhjghfg" localSheetId="1">[3]!jhkhjghfg</definedName>
    <definedName name="jhkhjghfg">[3]!jhkhjghfg</definedName>
    <definedName name="jhkjhjhg" localSheetId="1">[3]!jhkjhjhg</definedName>
    <definedName name="jhkjhjhg">[3]!jhkjhjhg</definedName>
    <definedName name="jhtjgyt" hidden="1">{#N/A,#N/A,TRUE,"Лист1";#N/A,#N/A,TRUE,"Лист2";#N/A,#N/A,TRUE,"Лист3"}</definedName>
    <definedName name="jhujghj" localSheetId="1">[3]!jhujghj</definedName>
    <definedName name="jhujghj">[3]!jhujghj</definedName>
    <definedName name="jhujy" localSheetId="1">[3]!jhujy</definedName>
    <definedName name="jhujy">[3]!jhujy</definedName>
    <definedName name="jhy" localSheetId="1">[3]!jhy</definedName>
    <definedName name="jhy">[3]!jhy</definedName>
    <definedName name="jjhjgjhfg" localSheetId="1">[3]!jjhjgjhfg</definedName>
    <definedName name="jjhjgjhfg">[3]!jjhjgjhfg</definedName>
    <definedName name="jjhjhhhhhhhhhhhhhhh" localSheetId="1">[3]!jjhjhhhhhhhhhhhhhhh</definedName>
    <definedName name="jjhjhhhhhhhhhhhhhhh">[3]!jjhjhhhhhhhhhhhhhhh</definedName>
    <definedName name="jjjjjjjj" localSheetId="1">[3]!jjjjjjjj</definedName>
    <definedName name="jjjjjjjj">[3]!jjjjjjjj</definedName>
    <definedName name="jjkjhhgffd" localSheetId="1">[3]!jjkjhhgffd</definedName>
    <definedName name="jjkjhhgffd">[3]!jjkjhhgffd</definedName>
    <definedName name="jkbvbcdxd" localSheetId="1">[3]!jkbvbcdxd</definedName>
    <definedName name="jkbvbcdxd">[3]!jkbvbcdxd</definedName>
    <definedName name="jkhffddds" hidden="1">{#N/A,#N/A,TRUE,"Лист1";#N/A,#N/A,TRUE,"Лист2";#N/A,#N/A,TRUE,"Лист3"}</definedName>
    <definedName name="jkhujygytf" localSheetId="1">[3]!jkhujygytf</definedName>
    <definedName name="jkhujygytf">[3]!jkhujygytf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1">[3]!jujhghgcvgfxc</definedName>
    <definedName name="jujhghgcvgfxc">[3]!jujhghgcvgfxc</definedName>
    <definedName name="jyihtg" localSheetId="1">[3]!jyihtg</definedName>
    <definedName name="jyihtg">[3]!jyihtg</definedName>
    <definedName name="jyuytvbyvtvfr" hidden="1">{#N/A,#N/A,TRUE,"Лист1";#N/A,#N/A,TRUE,"Лист2";#N/A,#N/A,TRUE,"Лист3"}</definedName>
    <definedName name="k" localSheetId="1">[3]!k</definedName>
    <definedName name="k">[3]!k</definedName>
    <definedName name="khjkhjghf" hidden="1">{#N/A,#N/A,TRUE,"Лист1";#N/A,#N/A,TRUE,"Лист2";#N/A,#N/A,TRUE,"Лист3"}</definedName>
    <definedName name="kiuytte" localSheetId="1">[3]!kiuytte</definedName>
    <definedName name="kiuytte">[3]!kiuytte</definedName>
    <definedName name="kj" hidden="1">{#N/A,#N/A,TRUE,"Лист1";#N/A,#N/A,TRUE,"Лист2";#N/A,#N/A,TRUE,"Лист3"}</definedName>
    <definedName name="kjhhgfgfs" localSheetId="1">[3]!kjhhgfgfs</definedName>
    <definedName name="kjhhgfgfs">[3]!kjhhgfgfs</definedName>
    <definedName name="kjhiuh" localSheetId="1">[3]!kjhiuh</definedName>
    <definedName name="kjhiuh">[3]!kjhiuh</definedName>
    <definedName name="kjhjhgggggggggggggg" localSheetId="1">[3]!kjhjhgggggggggggggg</definedName>
    <definedName name="kjhjhgggggggggggggg">[3]!kjhjhgggggggggggggg</definedName>
    <definedName name="kjhjhhjgfd" localSheetId="1">[3]!kjhjhhjgfd</definedName>
    <definedName name="kjhjhhjgfd">[3]!kjhjhhjgfd</definedName>
    <definedName name="kjhkghgggggggggggg" localSheetId="1">[3]!kjhkghgggggggggggg</definedName>
    <definedName name="kjhkghgggggggggggg">[3]!kjhkghgggggggggggg</definedName>
    <definedName name="kjhkjhjggh" localSheetId="1">[3]!kjhkjhjggh</definedName>
    <definedName name="kjhkjhjggh">[3]!kjhkjhjggh</definedName>
    <definedName name="kjhmnmfg" localSheetId="1">[3]!kjhmnmfg</definedName>
    <definedName name="kjhmnmfg">[3]!kjhmnmfg</definedName>
    <definedName name="kjhvvvvvvvvvvvvvvvvv" hidden="1">{#N/A,#N/A,TRUE,"Лист1";#N/A,#N/A,TRUE,"Лист2";#N/A,#N/A,TRUE,"Лист3"}</definedName>
    <definedName name="kjjhghftyfy" localSheetId="1">[3]!kjjhghftyfy</definedName>
    <definedName name="kjjhghftyfy">[3]!kjjhghftyfy</definedName>
    <definedName name="kjjhjhghgh" localSheetId="1">[3]!kjjhjhghgh</definedName>
    <definedName name="kjjhjhghgh">[3]!kjjhjhghgh</definedName>
    <definedName name="kjjjjjhhhhhhhhhhhhh" hidden="1">{#N/A,#N/A,TRUE,"Лист1";#N/A,#N/A,TRUE,"Лист2";#N/A,#N/A,TRUE,"Лист3"}</definedName>
    <definedName name="kjjkhgf" localSheetId="1">[3]!kjjkhgf</definedName>
    <definedName name="kjjkhgf">[3]!kjjkhgf</definedName>
    <definedName name="kjjkkjhjhgjhg" localSheetId="1">[3]!kjjkkjhjhgjhg</definedName>
    <definedName name="kjjkkjhjhgjhg">[3]!kjjkkjhjhgjhg</definedName>
    <definedName name="kjjyhjhuyh" localSheetId="1">[3]!kjjyhjhuyh</definedName>
    <definedName name="kjjyhjhuyh">[3]!kjjyhjhuyh</definedName>
    <definedName name="kjkhj" localSheetId="1">[3]!kjkhj</definedName>
    <definedName name="kjkhj">[3]!kjkhj</definedName>
    <definedName name="kjkhjkjhgh" hidden="1">{#N/A,#N/A,TRUE,"Лист1";#N/A,#N/A,TRUE,"Лист2";#N/A,#N/A,TRUE,"Лист3"}</definedName>
    <definedName name="kjkhkjhjcx" localSheetId="1">[3]!kjkhkjhjcx</definedName>
    <definedName name="kjkhkjhjcx">[3]!kjkhkjhjcx</definedName>
    <definedName name="kjkjhjhjhghgf" hidden="1">{#N/A,#N/A,TRUE,"Лист1";#N/A,#N/A,TRUE,"Лист2";#N/A,#N/A,TRUE,"Лист3"}</definedName>
    <definedName name="kjkjhjjjjjjjjjjjjjjjjj" localSheetId="1">[3]!kjkjhjjjjjjjjjjjjjjjjj</definedName>
    <definedName name="kjkjhjjjjjjjjjjjjjjjjj">[3]!kjkjhjjjjjjjjjjjjjjjjj</definedName>
    <definedName name="kjkjjhhgfgfdds" localSheetId="1">[3]!kjkjjhhgfgfdds</definedName>
    <definedName name="kjkjjhhgfgfdds">[3]!kjkjjhhgfgfdds</definedName>
    <definedName name="kjkjjjjjjjjjjjjjjjj" localSheetId="1">[3]!kjkjjjjjjjjjjjjjjjj</definedName>
    <definedName name="kjkjjjjjjjjjjjjjjjj">[3]!kjkjjjjjjjjjjjjjjjj</definedName>
    <definedName name="kjlkji" localSheetId="1">[3]!kjlkji</definedName>
    <definedName name="kjlkji">[3]!kjlkji</definedName>
    <definedName name="kjlkjkhghjfgf" localSheetId="1">[3]!kjlkjkhghjfgf</definedName>
    <definedName name="kjlkjkhghjfgf">[3]!kjlkjkhghjfgf</definedName>
    <definedName name="kjmnmbn" localSheetId="1">[3]!kjmnmbn</definedName>
    <definedName name="kjmnmbn">[3]!kjmnmbn</definedName>
    <definedName name="kjuiuuuuuuuuuuuuuuu" localSheetId="1">[3]!kjuiuuuuuuuuuuuuuuu</definedName>
    <definedName name="kjuiuuuuuuuuuuuuuuu">[3]!kjuiuuuuuuuuuuuuuuu</definedName>
    <definedName name="kjuiyyyyyyyyyyyyyyyyyy" localSheetId="1">[3]!kjuiyyyyyyyyyyyyyyyyyy</definedName>
    <definedName name="kjuiyyyyyyyyyyyyyyyyyy">[3]!kjuiyyyyyyyyyyyyyyyyyy</definedName>
    <definedName name="kjykhjy" localSheetId="1">[3]!kjykhjy</definedName>
    <definedName name="kjykhjy">[3]!kjykhjy</definedName>
    <definedName name="kkkkkkkkkkkkkkkk" localSheetId="1">[3]!kkkkkkkkkkkkkkkk</definedName>
    <definedName name="kkkkkkkkkkkkkkkk">[3]!kkkkkkkkkkkkkkkk</definedName>
    <definedName name="kkljkjjjjjjjjjjjjj" localSheetId="1">[3]!kkljkjjjjjjjjjjjjj</definedName>
    <definedName name="kkljkjjjjjjjjjjjjj">[3]!kkljkjjjjjjjjjjjjj</definedName>
    <definedName name="kljhjkghv" hidden="1">{#N/A,#N/A,TRUE,"Лист1";#N/A,#N/A,TRUE,"Лист2";#N/A,#N/A,TRUE,"Лист3"}</definedName>
    <definedName name="kljjhgfhg" localSheetId="1">[3]!kljjhgfhg</definedName>
    <definedName name="kljjhgfhg">[3]!kljjhgfhg</definedName>
    <definedName name="klkjkjhhffdx" localSheetId="1">[3]!klkjkjhhffdx</definedName>
    <definedName name="klkjkjhhffdx">[3]!klkjkjhhffdx</definedName>
    <definedName name="klljjjhjgghf" hidden="1">{#N/A,#N/A,TRUE,"Лист1";#N/A,#N/A,TRUE,"Лист2";#N/A,#N/A,TRUE,"Лист3"}</definedName>
    <definedName name="kmnjnj" localSheetId="1">[3]!kmnjnj</definedName>
    <definedName name="kmnjnj">[3]!kmnjnj</definedName>
    <definedName name="knkn.n." localSheetId="1">[3]!knkn.n.</definedName>
    <definedName name="knkn.n.">[3]!knkn.n.</definedName>
    <definedName name="KorQnt">[5]Параметры!$B$5</definedName>
    <definedName name="KotList">[5]Лист!$A$260</definedName>
    <definedName name="KotQnt">[5]Лист!$B$261</definedName>
    <definedName name="kuykjhjkhy" localSheetId="1">[3]!kuykjhjkhy</definedName>
    <definedName name="kuykjhjkhy">[3]!kuykjhjkhy</definedName>
    <definedName name="likuih" hidden="1">{#N/A,#N/A,TRUE,"Лист1";#N/A,#N/A,TRUE,"Лист2";#N/A,#N/A,TRUE,"Лист3"}</definedName>
    <definedName name="lkjjjjjjjjjjjj" localSheetId="1">[3]!lkjjjjjjjjjjjj</definedName>
    <definedName name="lkjjjjjjjjjjjj">[3]!lkjjjjjjjjjjjj</definedName>
    <definedName name="lkjklhjkghjffgd" localSheetId="1">[3]!lkjklhjkghjffgd</definedName>
    <definedName name="lkjklhjkghjffgd">[3]!lkjklhjkghjffgd</definedName>
    <definedName name="lkjkljhjkjhghjfg" localSheetId="1">[3]!lkjkljhjkjhghjfg</definedName>
    <definedName name="lkjkljhjkjhghjfg">[3]!lkjkljhjkjhghjfg</definedName>
    <definedName name="lkkkkkkkkkkkkkk" localSheetId="1">[3]!lkkkkkkkkkkkkkk</definedName>
    <definedName name="lkkkkkkkkkkkkkk">[3]!lkkkkkkkkkkkkkk</definedName>
    <definedName name="lkkljhhggtg" hidden="1">{#N/A,#N/A,TRUE,"Лист1";#N/A,#N/A,TRUE,"Лист2";#N/A,#N/A,TRUE,"Лист3"}</definedName>
    <definedName name="lkljhjhghggf" localSheetId="1">[3]!lkljhjhghggf</definedName>
    <definedName name="lkljhjhghggf">[3]!lkljhjhghggf</definedName>
    <definedName name="lkljkjhjhggfdgf" hidden="1">{#N/A,#N/A,TRUE,"Лист1";#N/A,#N/A,TRUE,"Лист2";#N/A,#N/A,TRUE,"Лист3"}</definedName>
    <definedName name="lkljkjhjkjh" localSheetId="1">[3]!lkljkjhjkjh</definedName>
    <definedName name="lkljkjhjkjh">[3]!lkljkjhjkjh</definedName>
    <definedName name="lklkjkjhjhfg" localSheetId="1">[3]!lklkjkjhjhfg</definedName>
    <definedName name="lklkjkjhjhfg">[3]!lklkjkjhjhfg</definedName>
    <definedName name="lklkkllk" localSheetId="1">[3]!lklkkllk</definedName>
    <definedName name="lklkkllk">[3]!lklkkllk</definedName>
    <definedName name="lklkljkhjhgh" localSheetId="1">[3]!lklkljkhjhgh</definedName>
    <definedName name="lklkljkhjhgh">[3]!lklkljkhjhgh</definedName>
    <definedName name="lklklkjkj" localSheetId="1">[3]!lklklkjkj</definedName>
    <definedName name="lklklkjkj">[3]!lklklkjkj</definedName>
    <definedName name="lllllll" localSheetId="1">[3]!lllllll</definedName>
    <definedName name="lllllll">[3]!lllllll</definedName>
    <definedName name="mhgg" localSheetId="1">[3]!mhgg</definedName>
    <definedName name="mhgg">[3]!mhgg</definedName>
    <definedName name="mhyt" hidden="1">{#N/A,#N/A,TRUE,"Лист1";#N/A,#N/A,TRUE,"Лист2";#N/A,#N/A,TRUE,"Лист3"}</definedName>
    <definedName name="mjghggggggggggggg" localSheetId="1">[3]!mjghggggggggggggg</definedName>
    <definedName name="mjghggggggggggggg">[3]!mjghggggggggggggg</definedName>
    <definedName name="mjhhhhhujy" localSheetId="1">[3]!mjhhhhhujy</definedName>
    <definedName name="mjhhhhhujy">[3]!mjhhhhhujy</definedName>
    <definedName name="mjhuiy" hidden="1">{#N/A,#N/A,TRUE,"Лист1";#N/A,#N/A,TRUE,"Лист2";#N/A,#N/A,TRUE,"Лист3"}</definedName>
    <definedName name="mjnnnnnnnnnnnnnnkjnmh" localSheetId="1">[3]!mjnnnnnnnnnnnnnnkjnmh</definedName>
    <definedName name="mjnnnnnnnnnnnnnnkjnmh">[3]!mjnnnnnnnnnnnnnnkjnmh</definedName>
    <definedName name="mjujy" localSheetId="1">[3]!mjujy</definedName>
    <definedName name="mjujy">[3]!mjujy</definedName>
    <definedName name="mnbhjf" localSheetId="1">[3]!mnbhjf</definedName>
    <definedName name="mnbhjf">[3]!mnbhjf</definedName>
    <definedName name="mnghr" localSheetId="1">[3]!mnghr</definedName>
    <definedName name="mnghr">[3]!mnghr</definedName>
    <definedName name="mnmbnvb" localSheetId="1">[3]!mnmbnvb</definedName>
    <definedName name="mnmbnvb">[3]!mnmbnvb</definedName>
    <definedName name="mnnjjjjjjjjjjjjj" hidden="1">{#N/A,#N/A,TRUE,"Лист1";#N/A,#N/A,TRUE,"Лист2";#N/A,#N/A,TRUE,"Лист3"}</definedName>
    <definedName name="n" localSheetId="1">[3]!n</definedName>
    <definedName name="n">[3]!n</definedName>
    <definedName name="NasPotrEE">[5]Параметры!$B$10</definedName>
    <definedName name="NasPotrEEList">[5]Лист!$A$150</definedName>
    <definedName name="nbbcbvx" localSheetId="1">[3]!nbbcbvx</definedName>
    <definedName name="nbbcbvx">[3]!nbbcbvx</definedName>
    <definedName name="nbbvgf" hidden="1">{#N/A,#N/A,TRUE,"Лист1";#N/A,#N/A,TRUE,"Лист2";#N/A,#N/A,TRUE,"Лист3"}</definedName>
    <definedName name="nbghhhhhhhhhhhhhhhhhhhhhh" localSheetId="1">[3]!nbghhhhhhhhhhhhhhhhhhhhhh</definedName>
    <definedName name="nbghhhhhhhhhhhhhhhhhhhhhh">[3]!nbghhhhhhhhhhhhhhhhhhhhhh</definedName>
    <definedName name="nbhggggggggggggg" localSheetId="1">[3]!nbhggggggggggggg</definedName>
    <definedName name="nbhggggggggggggg">[3]!nbhggggggggggggg</definedName>
    <definedName name="nbhgggggggggggggggg" localSheetId="1">[3]!nbhgggggggggggggggg</definedName>
    <definedName name="nbhgggggggggggggggg">[3]!nbhgggggggggggggggg</definedName>
    <definedName name="nbhhhhhhhhhhhhhhhh" localSheetId="1">[3]!nbhhhhhhhhhhhhhhhh</definedName>
    <definedName name="nbhhhhhhhhhhhhhhhh">[3]!nbhhhhhhhhhhhhhhhh</definedName>
    <definedName name="nbjhgy" localSheetId="1">[3]!nbjhgy</definedName>
    <definedName name="nbjhgy">[3]!nbjhgy</definedName>
    <definedName name="nbnbbnvbnvvcvbcvc" localSheetId="1">[3]!nbnbbnvbnvvcvbcvc</definedName>
    <definedName name="nbnbbnvbnvvcvbcvc">[3]!nbnbbnvbnvvcvbcvc</definedName>
    <definedName name="nbnbfders" localSheetId="1">[3]!nbnbfders</definedName>
    <definedName name="nbnbfders">[3]!nbnbfders</definedName>
    <definedName name="nbnvnbfgdsdfs" localSheetId="1">[3]!nbnvnbfgdsdfs</definedName>
    <definedName name="nbnvnbfgdsdfs">[3]!nbnvnbfgdsdfs</definedName>
    <definedName name="nbvbnfddddddddddddddddddd" localSheetId="1">[3]!nbvbnfddddddddddddddddddd</definedName>
    <definedName name="nbvbnfddddddddddddddddddd">[3]!nbvbnfddddddddddddddddddd</definedName>
    <definedName name="nbvgfhcf" localSheetId="1">[3]!nbvgfhcf</definedName>
    <definedName name="nbvgfhcf">[3]!nbvgfhcf</definedName>
    <definedName name="nbvgggggggggggggggggg" hidden="1">{#N/A,#N/A,TRUE,"Лист1";#N/A,#N/A,TRUE,"Лист2";#N/A,#N/A,TRUE,"Лист3"}</definedName>
    <definedName name="nbvghfgdx" localSheetId="1">[3]!nbvghfgdx</definedName>
    <definedName name="nbvghfgdx">[3]!nbvghfgdx</definedName>
    <definedName name="nfgjn" localSheetId="1">[3]!nfgjn</definedName>
    <definedName name="nfgjn">[3]!nfgjn</definedName>
    <definedName name="nghf" localSheetId="1">[3]!nghf</definedName>
    <definedName name="nghf">[3]!nghf</definedName>
    <definedName name="nghjk" localSheetId="1">[3]!nghjk</definedName>
    <definedName name="nghjk">[3]!nghjk</definedName>
    <definedName name="nhghfgfgf" localSheetId="1">[3]!nhghfgfgf</definedName>
    <definedName name="nhghfgfgf">[3]!nhghfgfgf</definedName>
    <definedName name="nhguy" hidden="1">{#N/A,#N/A,TRUE,"Лист1";#N/A,#N/A,TRUE,"Лист2";#N/A,#N/A,TRUE,"Лист3"}</definedName>
    <definedName name="njhgyhjftxcdfxnkl" localSheetId="1">[3]!njhgyhjftxcdfxnkl</definedName>
    <definedName name="njhgyhjftxcdfxnkl">[3]!njhgyhjftxcdfxnkl</definedName>
    <definedName name="njhhhhhhhhhhhhhd" localSheetId="1">[3]!njhhhhhhhhhhhhhd</definedName>
    <definedName name="njhhhhhhhhhhhhhd">[3]!njhhhhhhhhhhhhhd</definedName>
    <definedName name="njkhgjhghfhg" hidden="1">{#N/A,#N/A,TRUE,"Лист1";#N/A,#N/A,TRUE,"Лист2";#N/A,#N/A,TRUE,"Лист3"}</definedName>
    <definedName name="nkjgyuff" localSheetId="1">[3]!nkjgyuff</definedName>
    <definedName name="nkjgyuff">[3]!nkjgyuff</definedName>
    <definedName name="nmbhhhhhhhhhhhhhhhhhhhh" localSheetId="1">[3]!nmbhhhhhhhhhhhhhhhhhhhh</definedName>
    <definedName name="nmbhhhhhhhhhhhhhhhhhhhh">[3]!nmbhhhhhhhhhhhhhhhhhhhh</definedName>
    <definedName name="nmbnbnc" localSheetId="1">[3]!nmbnbnc</definedName>
    <definedName name="nmbnbnc">[3]!nmbnbnc</definedName>
    <definedName name="nmmbnbv" localSheetId="1">[3]!nmmbnbv</definedName>
    <definedName name="nmmbnbv">[3]!nmmbnbv</definedName>
    <definedName name="nnngggggggggggggggggggggggggg" hidden="1">{#N/A,#N/A,TRUE,"Лист1";#N/A,#N/A,TRUE,"Лист2";#N/A,#N/A,TRUE,"Лист3"}</definedName>
    <definedName name="oiipiuojhkh" localSheetId="1">[3]!oiipiuojhkh</definedName>
    <definedName name="oiipiuojhkh">[3]!oiipiuojhkh</definedName>
    <definedName name="oijjjjjjjjjjjjjj" hidden="1">{#N/A,#N/A,TRUE,"Лист1";#N/A,#N/A,TRUE,"Лист2";#N/A,#N/A,TRUE,"Лист3"}</definedName>
    <definedName name="oijnhvfgc" localSheetId="1">[3]!oijnhvfgc</definedName>
    <definedName name="oijnhvfgc">[3]!oijnhvfgc</definedName>
    <definedName name="oikjjjjjjjjjjjjjjjjjjjjjjjj" localSheetId="1">[3]!oikjjjjjjjjjjjjjjjjjjjjjjjj</definedName>
    <definedName name="oikjjjjjjjjjjjjjjjjjjjjjjjj">[3]!oikjjjjjjjjjjjjjjjjjjjjjjjj</definedName>
    <definedName name="oikjkjjkn" localSheetId="1">[3]!oikjkjjkn</definedName>
    <definedName name="oikjkjjkn">[3]!oikjkjjkn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1">[3]!oinunyg</definedName>
    <definedName name="oinunyg">[3]!oinunyg</definedName>
    <definedName name="oioiiuiuyofyyyyyyyyyyyyyyyyyyyyy" localSheetId="1">[3]!oioiiuiuyofyyyyyyyyyyyyyyyyyyyyy</definedName>
    <definedName name="oioiiuiuyofyyyyyyyyyyyyyyyyyyyyy">[3]!oioiiuiuyofyyyyyyyyyyyyyyyyyyyyy</definedName>
    <definedName name="oioiiuuuuuuuuuuuuuu" localSheetId="1">[3]!oioiiuuuuuuuuuuuuuu</definedName>
    <definedName name="oioiiuuuuuuuuuuuuuu">[3]!oioiiuuuuuuuuuuuuuu</definedName>
    <definedName name="oioiuiouiuyyt" localSheetId="1">[3]!oioiuiouiuyyt</definedName>
    <definedName name="oioiuiouiuyyt">[3]!oioiuiouiuyyt</definedName>
    <definedName name="oioouiui" localSheetId="1">[3]!oioouiui</definedName>
    <definedName name="oioouiui">[3]!oioouiui</definedName>
    <definedName name="oiougy" localSheetId="1">[3]!oiougy</definedName>
    <definedName name="oiougy">[3]!oiougy</definedName>
    <definedName name="oiouiuiyuyt" localSheetId="1">[3]!oiouiuiyuyt</definedName>
    <definedName name="oiouiuiyuyt">[3]!oiouiuiyuyt</definedName>
    <definedName name="oiouiuygyufg" localSheetId="1">[3]!oiouiuygyufg</definedName>
    <definedName name="oiouiuygyufg">[3]!oiouiuygyufg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 localSheetId="1">[3]!ooiumuhggc</definedName>
    <definedName name="ooiumuhggc">[3]!ooiumuhggc</definedName>
    <definedName name="oooooo" localSheetId="1">[3]!oooooo</definedName>
    <definedName name="oooooo">[3]!oooooo</definedName>
    <definedName name="oopoooooooooooooooo" hidden="1">{#N/A,#N/A,TRUE,"Лист1";#N/A,#N/A,TRUE,"Лист2";#N/A,#N/A,TRUE,"Лист3"}</definedName>
    <definedName name="p" localSheetId="1">[3]!p</definedName>
    <definedName name="p">[3]!p</definedName>
    <definedName name="P1_dip" hidden="1">[6]FST5!$G$167:$G$172,[6]FST5!$G$174:$G$175,[6]FST5!$G$177:$G$180,[6]FST5!$G$182,[6]FST5!$G$184:$G$188,[6]FST5!$G$190,[6]FST5!$G$192:$G$194</definedName>
    <definedName name="P1_eso" hidden="1">[6]FST5!$G$167:$G$172,[6]FST5!$G$174:$G$175,[6]FST5!$G$177:$G$180,[6]FST5!$G$182,[6]FST5!$G$184:$G$188,[6]FST5!$G$190,[6]FST5!$G$192:$G$194</definedName>
    <definedName name="P1_net" hidden="1">[6]FST5!$G$118:$G$123,[6]FST5!$G$125:$G$126,[6]FST5!$G$128:$G$131,[6]FST5!$G$133,[6]FST5!$G$135:$G$139,[6]FST5!$G$141,[6]FST5!$G$143:$G$145</definedName>
    <definedName name="P1_SCOPE_CORR" localSheetId="1" hidden="1">#REF!,#REF!,#REF!,#REF!,#REF!,#REF!,#REF!</definedName>
    <definedName name="P1_SCOPE_CORR" hidden="1">#REF!,#REF!,#REF!,#REF!,#REF!,#REF!,#REF!</definedName>
    <definedName name="P1_SCOPE_DOP" localSheetId="1" hidden="1">[7]Регионы!#REF!,[7]Регионы!#REF!,[7]Регионы!#REF!,[7]Регионы!#REF!,[7]Регионы!#REF!,[7]Регионы!#REF!</definedName>
    <definedName name="P1_SCOPE_DOP" hidden="1">[7]Регионы!#REF!,[7]Регионы!#REF!,[7]Регионы!#REF!,[7]Регионы!#REF!,[7]Регионы!#REF!,[7]Регионы!#REF!</definedName>
    <definedName name="P1_SCOPE_F1_PRT" localSheetId="1" hidden="1">#REF!,#REF!,#REF!,#REF!</definedName>
    <definedName name="P1_SCOPE_F1_PRT" hidden="1">#REF!,#REF!,#REF!,#REF!</definedName>
    <definedName name="P1_SCOPE_F2_PRT" localSheetId="1" hidden="1">#REF!,#REF!,#REF!,#REF!</definedName>
    <definedName name="P1_SCOPE_F2_PRT" hidden="1">#REF!,#REF!,#REF!,#REF!</definedName>
    <definedName name="P1_SCOPE_FST7" localSheetId="1" hidden="1">#REF!,#REF!,#REF!,#REF!,#REF!,#REF!</definedName>
    <definedName name="P1_SCOPE_FST7" hidden="1">#REF!,#REF!,#REF!,#REF!,#REF!,#REF!</definedName>
    <definedName name="P1_SCOPE_FULL_LOAD" localSheetId="1" hidden="1">#REF!,#REF!,#REF!,#REF!,#REF!,#REF!</definedName>
    <definedName name="P1_SCOPE_FULL_LOAD" hidden="1">#REF!,#REF!,#REF!,#REF!,#REF!,#REF!</definedName>
    <definedName name="P1_SCOPE_IND" localSheetId="1" hidden="1">#REF!,#REF!,#REF!,#REF!,#REF!,#REF!</definedName>
    <definedName name="P1_SCOPE_IND" hidden="1">#REF!,#REF!,#REF!,#REF!,#REF!,#REF!</definedName>
    <definedName name="P1_SCOPE_IND2" localSheetId="1" hidden="1">#REF!,#REF!,#REF!,#REF!,#REF!</definedName>
    <definedName name="P1_SCOPE_IND2" hidden="1">#REF!,#REF!,#REF!,#REF!,#REF!</definedName>
    <definedName name="P1_SCOPE_NOTIND" localSheetId="1" hidden="1">#REF!,#REF!,#REF!,#REF!,#REF!,#REF!</definedName>
    <definedName name="P1_SCOPE_NOTIND" hidden="1">#REF!,#REF!,#REF!,#REF!,#REF!,#REF!</definedName>
    <definedName name="P1_SCOPE_NotInd2" localSheetId="1" hidden="1">#REF!,#REF!,#REF!,#REF!,#REF!,#REF!,#REF!</definedName>
    <definedName name="P1_SCOPE_NotInd2" hidden="1">#REF!,#REF!,#REF!,#REF!,#REF!,#REF!,#REF!</definedName>
    <definedName name="P1_SCOPE_NotInd3" localSheetId="1" hidden="1">#REF!,#REF!,#REF!,#REF!,#REF!,#REF!,#REF!</definedName>
    <definedName name="P1_SCOPE_NotInd3" hidden="1">#REF!,#REF!,#REF!,#REF!,#REF!,#REF!,#REF!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AVE2" localSheetId="1" hidden="1">#REF!,#REF!,#REF!,#REF!,#REF!,#REF!,#REF!</definedName>
    <definedName name="P1_SCOPE_SAVE2" hidden="1">#REF!,#REF!,#REF!,#REF!,#REF!,#REF!,#REF!</definedName>
    <definedName name="P1_T1_Protect" localSheetId="1" hidden="1">#REF!,#REF!,#REF!,#REF!,#REF!,#REF!</definedName>
    <definedName name="P1_T1_Protect" hidden="1">#REF!,#REF!,#REF!,#REF!,#REF!,#REF!</definedName>
    <definedName name="P1_T16?axis?R?ДОГОВОР" hidden="1">'[9]16'!$E$76:$M$76,'[9]16'!$E$8:$M$8,'[9]16'!$E$12:$M$12,'[9]16'!$E$52:$M$52,'[9]16'!$E$16:$M$16,'[9]16'!$E$64:$M$64,'[9]16'!$E$84:$M$85,'[9]16'!$E$48:$M$48,'[9]16'!$E$80:$M$80,'[9]16'!$E$72:$M$72,'[9]16'!$E$44:$M$44</definedName>
    <definedName name="P1_T16?axis?R?ДОГОВОР?" hidden="1">'[9]16'!$A$76,'[9]16'!$A$84:$A$85,'[9]16'!$A$72,'[9]16'!$A$80,'[9]16'!$A$68,'[9]16'!$A$64,'[9]16'!$A$60,'[9]16'!$A$56,'[9]16'!$A$52,'[9]16'!$A$48,'[9]16'!$A$44,'[9]16'!$A$40,'[9]16'!$A$36,'[9]16'!$A$32,'[9]16'!$A$28,'[9]16'!$A$24,'[9]16'!$A$20</definedName>
    <definedName name="P1_T16?L1" hidden="1">'[9]16'!$A$74:$M$74,'[9]16'!$A$14:$M$14,'[9]16'!$A$10:$M$10,'[9]16'!$A$50:$M$50,'[9]16'!$A$6:$M$6,'[9]16'!$A$62:$M$62,'[9]16'!$A$78:$M$78,'[9]16'!$A$46:$M$46,'[9]16'!$A$82:$M$82,'[9]16'!$A$70:$M$70,'[9]16'!$A$42:$M$42</definedName>
    <definedName name="P1_T16?L1.x" hidden="1">'[9]16'!$A$76:$M$76,'[9]16'!$A$16:$M$16,'[9]16'!$A$12:$M$12,'[9]16'!$A$52:$M$52,'[9]16'!$A$8:$M$8,'[9]16'!$A$64:$M$64,'[9]16'!$A$80:$M$80,'[9]16'!$A$48:$M$48,'[9]16'!$A$84:$M$85,'[9]16'!$A$72:$M$72,'[9]16'!$A$44:$M$44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hidden="1">#REF!,#REF!,#REF!,#REF!,#REF!,#REF!,#REF!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hidden="1">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1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hidden="1">#REF!,#REF!,#REF!,#REF!,#REF!</definedName>
    <definedName name="P16_SCOPE_FULL_LOAD" hidden="1">#N/A</definedName>
    <definedName name="P16_T1_Protect" localSheetId="1" hidden="1">#REF!,#REF!,#REF!,#REF!,#REF!,#REF!</definedName>
    <definedName name="P16_T1_Protect" hidden="1">#REF!,#REF!,#REF!,#REF!,#REF!,#REF!</definedName>
    <definedName name="P17_SCOPE_FULL_LOAD" hidden="1">#N/A</definedName>
    <definedName name="P17_T1_Protect" localSheetId="1" hidden="1">#REF!,#REF!,#REF!,#REF!,#REF!</definedName>
    <definedName name="P17_T1_Protect" hidden="1">#REF!,#REF!,#REF!,#REF!,#REF!</definedName>
    <definedName name="P18_T1_Protect" localSheetId="1" hidden="1">#REF!,#REF!,#REF!,[12]!P1_T1_Protect,[12]!P2_T1_Protect,[12]!P3_T1_Protect,[12]!P4_T1_Protect</definedName>
    <definedName name="P18_T1_Protect" hidden="1">#REF!,#REF!,#REF!,[12]!P1_T1_Protect,[12]!P2_T1_Protect,[12]!P3_T1_Protect,[12]!P4_T1_Protect</definedName>
    <definedName name="P19_T1_Protect" hidden="1">[12]!P5_T1_Protect,[12]!P6_T1_Protect,[12]!P7_T1_Protect,[12]!P8_T1_Protect,[12]!P9_T1_Protect,[12]!P10_T1_Protect,[12]!P11_T1_Protect,[12]!P12_T1_Protect,[12]!P13_T1_Protect,[12]!P14_T1_Protect</definedName>
    <definedName name="P2_dip" hidden="1">[6]FST5!$G$100:$G$116,[6]FST5!$G$118:$G$123,[6]FST5!$G$125:$G$126,[6]FST5!$G$128:$G$131,[6]FST5!$G$133,[6]FST5!$G$135:$G$139,[6]FST5!$G$141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1" hidden="1">#REF!,#REF!,#REF!,#REF!</definedName>
    <definedName name="P2_SCOPE_F2_PRT" hidden="1">#REF!,#REF!,#REF!,#REF!</definedName>
    <definedName name="P2_SCOPE_IND" localSheetId="1" hidden="1">#REF!,#REF!,#REF!,#REF!,#REF!,#REF!</definedName>
    <definedName name="P2_SCOPE_IND" hidden="1">#REF!,#REF!,#REF!,#REF!,#REF!,#REF!</definedName>
    <definedName name="P2_SCOPE_IND2" localSheetId="1" hidden="1">#REF!,#REF!,#REF!,#REF!,#REF!</definedName>
    <definedName name="P2_SCOPE_IND2" hidden="1">#REF!,#REF!,#REF!,#REF!,#REF!</definedName>
    <definedName name="P2_SCOPE_NOTIND" localSheetId="1" hidden="1">#REF!,#REF!,#REF!,#REF!,#REF!,#REF!,#REF!</definedName>
    <definedName name="P2_SCOPE_NOTIND" hidden="1">#REF!,#REF!,#REF!,#REF!,#REF!,#REF!,#REF!</definedName>
    <definedName name="P2_SCOPE_NotInd2" localSheetId="1" hidden="1">#REF!,#REF!,#REF!,#REF!,#REF!,#REF!</definedName>
    <definedName name="P2_SCOPE_NotInd2" hidden="1">#REF!,#REF!,#REF!,#REF!,#REF!,#REF!</definedName>
    <definedName name="P2_SCOPE_NotInd3" localSheetId="1" hidden="1">#REF!,#REF!,#REF!,#REF!,#REF!,#REF!,#REF!</definedName>
    <definedName name="P2_SCOPE_NotInd3" hidden="1">#REF!,#REF!,#REF!,#REF!,#REF!,#REF!,#REF!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AVE2" localSheetId="1" hidden="1">#REF!,#REF!,#REF!,#REF!,#REF!,#REF!</definedName>
    <definedName name="P2_SCOPE_SAVE2" hidden="1">#REF!,#REF!,#REF!,#REF!,#REF!,#REF!</definedName>
    <definedName name="P2_T1_Protect" localSheetId="1" hidden="1">#REF!,#REF!,#REF!,#REF!,#REF!,#REF!</definedName>
    <definedName name="P2_T1_Protect" hidden="1">#REF!,#REF!,#REF!,#REF!,#REF!,#REF!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dip" hidden="1">[6]FST5!$G$143:$G$145,[6]FST5!$G$214:$G$217,[6]FST5!$G$219:$G$224,[6]FST5!$G$226,[6]FST5!$G$228,[6]FST5!$G$230,[6]FST5!$G$232,[6]FST5!$G$197:$G$212</definedName>
    <definedName name="P3_SCOPE_F1_PRT" localSheetId="1" hidden="1">#REF!,#REF!,#REF!,#REF!</definedName>
    <definedName name="P3_SCOPE_F1_PRT" hidden="1">#REF!,#REF!,#REF!,#REF!</definedName>
    <definedName name="P3_SCOPE_IND" localSheetId="1" hidden="1">#REF!,#REF!,#REF!,#REF!,#REF!</definedName>
    <definedName name="P3_SCOPE_IND" hidden="1">#REF!,#REF!,#REF!,#REF!,#REF!</definedName>
    <definedName name="P3_SCOPE_IND2" localSheetId="1" hidden="1">#REF!,#REF!,#REF!,#REF!,#REF!</definedName>
    <definedName name="P3_SCOPE_IND2" hidden="1">#REF!,#REF!,#REF!,#REF!,#REF!</definedName>
    <definedName name="P3_SCOPE_NOTIND" localSheetId="1" hidden="1">#REF!,#REF!,#REF!,#REF!,#REF!,#REF!,#REF!</definedName>
    <definedName name="P3_SCOPE_NOTIND" hidden="1">#REF!,#REF!,#REF!,#REF!,#REF!,#REF!,#REF!</definedName>
    <definedName name="P3_SCOPE_NotInd2" localSheetId="1" hidden="1">#REF!,#REF!,#REF!,#REF!,#REF!,#REF!,#REF!</definedName>
    <definedName name="P3_SCOPE_NotInd2" hidden="1">#REF!,#REF!,#REF!,#REF!,#REF!,#REF!,#REF!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T1_Protect" localSheetId="1" hidden="1">#REF!,#REF!,#REF!,#REF!,#REF!</definedName>
    <definedName name="P3_T1_Protect" hidden="1">#REF!,#REF!,#REF!,#REF!,#REF!</definedName>
    <definedName name="P3_T21_Protection" localSheetId="1">'[10]21'!$E$31:$E$33,'[10]21'!$G$31:$K$33,'[10]21'!$B$14:$B$16,'[10]21'!$B$20:$B$22,'[10]21'!$B$26:$B$28,'[10]21'!$B$31:$B$33,'[10]21'!$M$31:$M$33,P1_T21_Protection</definedName>
    <definedName name="P3_T21_Protection">'[10]21'!$E$31:$E$33,'[10]21'!$G$31:$K$33,'[10]21'!$B$14:$B$16,'[10]21'!$B$20:$B$22,'[10]21'!$B$26:$B$28,'[10]21'!$B$31:$B$33,'[10]21'!$M$31:$M$33,P1_T21_Protection</definedName>
    <definedName name="P4_dip" hidden="1">[6]FST5!$G$70:$G$75,[6]FST5!$G$77:$G$78,[6]FST5!$G$80:$G$83,[6]FST5!$G$85,[6]FST5!$G$87:$G$91,[6]FST5!$G$93,[6]FST5!$G$95:$G$97,[6]FST5!$G$52:$G$68</definedName>
    <definedName name="P4_SCOPE_F1_PRT" localSheetId="1" hidden="1">#REF!,#REF!,#REF!,#REF!</definedName>
    <definedName name="P4_SCOPE_F1_PRT" hidden="1">#REF!,#REF!,#REF!,#REF!</definedName>
    <definedName name="P4_SCOPE_IND" localSheetId="1" hidden="1">#REF!,#REF!,#REF!,#REF!,#REF!</definedName>
    <definedName name="P4_SCOPE_IND" hidden="1">#REF!,#REF!,#REF!,#REF!,#REF!</definedName>
    <definedName name="P4_SCOPE_IND2" localSheetId="1" hidden="1">#REF!,#REF!,#REF!,#REF!,#REF!,#REF!</definedName>
    <definedName name="P4_SCOPE_IND2" hidden="1">#REF!,#REF!,#REF!,#REF!,#REF!,#REF!</definedName>
    <definedName name="P4_SCOPE_NOTIND" localSheetId="1" hidden="1">#REF!,#REF!,#REF!,#REF!,#REF!,#REF!,#REF!</definedName>
    <definedName name="P4_SCOPE_NOTIND" hidden="1">#REF!,#REF!,#REF!,#REF!,#REF!,#REF!,#REF!</definedName>
    <definedName name="P4_SCOPE_NotInd2" localSheetId="1" hidden="1">#REF!,#REF!,#REF!,#REF!,#REF!,#REF!,#REF!</definedName>
    <definedName name="P4_SCOPE_NotInd2" hidden="1">#REF!,#REF!,#REF!,#REF!,#REF!,#REF!,#REF!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4_T1_Protect" localSheetId="1" hidden="1">#REF!,#REF!,#REF!,#REF!,#REF!,#REF!</definedName>
    <definedName name="P4_T1_Protect" hidden="1">#REF!,#REF!,#REF!,#REF!,#REF!,#REF!</definedName>
    <definedName name="P5_SCOPE_NOTIND" localSheetId="1" hidden="1">#REF!,#REF!,#REF!,#REF!,#REF!,#REF!,#REF!</definedName>
    <definedName name="P5_SCOPE_NOTIND" hidden="1">#REF!,#REF!,#REF!,#REF!,#REF!,#REF!,#REF!</definedName>
    <definedName name="P5_SCOPE_NotInd2" localSheetId="1" hidden="1">#REF!,#REF!,#REF!,#REF!,#REF!,#REF!,#REF!</definedName>
    <definedName name="P5_SCOPE_NotInd2" hidden="1">#REF!,#REF!,#REF!,#REF!,#REF!,#REF!,#REF!</definedName>
    <definedName name="P5_T1_Protect" localSheetId="1" hidden="1">#REF!,#REF!,#REF!,#REF!,#REF!</definedName>
    <definedName name="P5_T1_Protect" hidden="1">#REF!,#REF!,#REF!,#REF!,#REF!</definedName>
    <definedName name="P6_SCOPE_NOTIND" localSheetId="1" hidden="1">#REF!,#REF!,#REF!,#REF!,#REF!,#REF!,#REF!</definedName>
    <definedName name="P6_SCOPE_NOTIND" hidden="1">#REF!,#REF!,#REF!,#REF!,#REF!,#REF!,#REF!</definedName>
    <definedName name="P6_SCOPE_NotInd2" localSheetId="1" hidden="1">#REF!,#REF!,#REF!,#REF!,#REF!,#REF!,#REF!</definedName>
    <definedName name="P6_SCOPE_NotInd2" hidden="1">#REF!,#REF!,#REF!,#REF!,#REF!,#REF!,#REF!</definedName>
    <definedName name="P6_T1_Protect" localSheetId="1" hidden="1">#REF!,#REF!,#REF!,#REF!,#REF!</definedName>
    <definedName name="P6_T1_Protect" hidden="1">#REF!,#REF!,#REF!,#REF!,#REF!</definedName>
    <definedName name="P6_T17_Protection" localSheetId="1">'[10]29'!$O$19:$P$19,'[10]29'!$O$21:$P$25,'[10]29'!$O$27:$P$27,'[10]29'!$O$29:$P$33,'[10]29'!$O$36:$P$36,'[10]29'!$O$38:$P$42,'[10]29'!$O$45:$P$45,P1_T17_Protection</definedName>
    <definedName name="P6_T17_Protection">'[10]29'!$O$19:$P$19,'[10]29'!$O$21:$P$25,'[10]29'!$O$27:$P$27,'[10]29'!$O$29:$P$33,'[10]29'!$O$36:$P$36,'[10]29'!$O$38:$P$42,'[10]29'!$O$45:$P$45,P1_T17_Protection</definedName>
    <definedName name="P6_T2.1?Protection" localSheetId="1">P1_T2.1?Protection</definedName>
    <definedName name="P6_T2.1?Protection">P1_T2.1?Protection</definedName>
    <definedName name="P6_T28?axis?R?ПЭ" localSheetId="1">'[10]28'!$D$256:$I$258,'[10]28'!$D$262:$I$264,'[10]28'!$D$271:$I$273,'[10]28'!$D$276:$I$278,'[10]28'!$D$282:$I$284,'[10]28'!$D$288:$I$291,'[10]28'!$D$11:$I$13,P1_T28?axis?R?ПЭ</definedName>
    <definedName name="P6_T28?axis?R?ПЭ">'[10]28'!$D$256:$I$258,'[10]28'!$D$262:$I$264,'[10]28'!$D$271:$I$273,'[10]28'!$D$276:$I$278,'[10]28'!$D$282:$I$284,'[10]28'!$D$288:$I$291,'[10]28'!$D$11:$I$13,P1_T28?axis?R?ПЭ</definedName>
    <definedName name="P6_T28?axis?R?ПЭ?" localSheetId="1">'[10]28'!$B$256:$B$258,'[10]28'!$B$262:$B$264,'[10]28'!$B$271:$B$273,'[10]28'!$B$276:$B$278,'[10]28'!$B$282:$B$284,'[10]28'!$B$288:$B$291,'[10]28'!$B$11:$B$13,P1_T28?axis?R?ПЭ?</definedName>
    <definedName name="P6_T28?axis?R?ПЭ?">'[10]28'!$B$256:$B$258,'[10]28'!$B$262:$B$264,'[10]28'!$B$271:$B$273,'[10]28'!$B$276:$B$278,'[10]28'!$B$282:$B$284,'[10]28'!$B$288:$B$291,'[10]28'!$B$11:$B$13,P1_T28?axis?R?ПЭ?</definedName>
    <definedName name="P7_SCOPE_NOTIND" localSheetId="1" hidden="1">#REF!,#REF!,#REF!,#REF!,#REF!,#REF!</definedName>
    <definedName name="P7_SCOPE_NOTIND" hidden="1">#REF!,#REF!,#REF!,#REF!,#REF!,#REF!</definedName>
    <definedName name="P7_SCOPE_NotInd2" localSheetId="1" hidden="1">#REF!,#REF!,#REF!,#REF!,#REF!,[12]!P1_SCOPE_NotInd2,[12]!P2_SCOPE_NotInd2,[12]!P3_SCOPE_NotInd2</definedName>
    <definedName name="P7_SCOPE_NotInd2" hidden="1">#REF!,#REF!,#REF!,#REF!,#REF!,[12]!P1_SCOPE_NotInd2,[12]!P2_SCOPE_NotInd2,[12]!P3_SCOPE_NotInd2</definedName>
    <definedName name="P7_T1_Protect" localSheetId="1" hidden="1">#REF!,#REF!,#REF!,#REF!,#REF!</definedName>
    <definedName name="P7_T1_Protect" hidden="1">#REF!,#REF!,#REF!,#REF!,#REF!</definedName>
    <definedName name="P8_SCOPE_NOTIND" localSheetId="1" hidden="1">#REF!,#REF!,#REF!,#REF!,#REF!,#REF!</definedName>
    <definedName name="P8_SCOPE_NOTIND" hidden="1">#REF!,#REF!,#REF!,#REF!,#REF!,#REF!</definedName>
    <definedName name="P8_SCOPE_PER_PRT" hidden="1">[8]перекрестка!$J$84:$K$88,[8]перекрестка!$N$84:$N$88,[8]перекрестка!$F$14:$G$25,[12]!P1_SCOPE_PER_PRT,[12]!P2_SCOPE_PER_PRT,[12]!P3_SCOPE_PER_PRT,[12]!P4_SCOPE_PER_PRT</definedName>
    <definedName name="P8_T1_Protect" localSheetId="1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hidden="1">#REF!,#REF!,#REF!,#REF!,#REF!</definedName>
    <definedName name="poiuyfrts" localSheetId="1">[3]!poiuyfrts</definedName>
    <definedName name="poiuyfrts">[3]!poiuyfrts</definedName>
    <definedName name="popiiiiiiiiiiiiiiiiiii" hidden="1">{#N/A,#N/A,TRUE,"Лист1";#N/A,#N/A,TRUE,"Лист2";#N/A,#N/A,TRUE,"Лист3"}</definedName>
    <definedName name="popiopoiioj" localSheetId="1">[3]!popiopoiioj</definedName>
    <definedName name="popiopoiioj">[3]!popiopoiioj</definedName>
    <definedName name="popipuiouiguyg" localSheetId="1">[3]!popipuiouiguyg</definedName>
    <definedName name="popipuiouiguyg">[3]!popipuiouiguyg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p" localSheetId="1">[3]!pp</definedName>
    <definedName name="pp">[3]!pp</definedName>
    <definedName name="pppp" localSheetId="1">[3]!pppp</definedName>
    <definedName name="pppp">[3]!pppp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qq" localSheetId="1">[3]!qq</definedName>
    <definedName name="qq">[3]!qq</definedName>
    <definedName name="rdcfgffffffffffffff" localSheetId="1">[3]!rdcfgffffffffffffff</definedName>
    <definedName name="rdcfgffffffffffffff">[3]!rdcfgffffffffffffff</definedName>
    <definedName name="rdffffffffffff" localSheetId="1">[3]!rdffffffffffff</definedName>
    <definedName name="rdffffffffffff">[3]!rdffffffffffff</definedName>
    <definedName name="reddddddddddddddddd" localSheetId="1">[3]!reddddddddddddddddd</definedName>
    <definedName name="reddddddddddddddddd">[3]!reddddddddddddddddd</definedName>
    <definedName name="reeeeeeeeeeeeeeeeeee" localSheetId="1">[3]!reeeeeeeeeeeeeeeeeee</definedName>
    <definedName name="reeeeeeeeeeeeeeeeeee">[3]!reeeeeeeeeeeeeeeeeee</definedName>
    <definedName name="rererrrrrrrrrrrrrrrr" localSheetId="1">[3]!rererrrrrrrrrrrrrrrr</definedName>
    <definedName name="rererrrrrrrrrrrrrrrr">[3]!rererrrrrrrrrrrrrrrr</definedName>
    <definedName name="rerrrr" localSheetId="1">[3]!rerrrr</definedName>
    <definedName name="rerrrr">[3]!rerrrr</definedName>
    <definedName name="rerttryu" hidden="1">{#N/A,#N/A,TRUE,"Лист1";#N/A,#N/A,TRUE,"Лист2";#N/A,#N/A,TRUE,"Лист3"}</definedName>
    <definedName name="retruiyi" localSheetId="1">[3]!retruiyi</definedName>
    <definedName name="retruiyi">[3]!retruiyi</definedName>
    <definedName name="retytttttttttttttttttt" localSheetId="1">[3]!retytttttttttttttttttt</definedName>
    <definedName name="retytttttttttttttttttt">[3]!retytttttttttttttttttt</definedName>
    <definedName name="rhfgfh" localSheetId="1">[3]!rhfgfh</definedName>
    <definedName name="rhfgfh">[3]!rhfgfh</definedName>
    <definedName name="rr" localSheetId="1">[3]!rr</definedName>
    <definedName name="rr">[3]!rr</definedName>
    <definedName name="rrtdrdrdsf" hidden="1">{#N/A,#N/A,TRUE,"Лист1";#N/A,#N/A,TRUE,"Лист2";#N/A,#N/A,TRUE,"Лист3"}</definedName>
    <definedName name="rrtget6" localSheetId="1">[3]!rrtget6</definedName>
    <definedName name="rrtget6">[3]!rrtget6</definedName>
    <definedName name="rt" localSheetId="1">[3]!rt</definedName>
    <definedName name="rt">[3]!rt</definedName>
    <definedName name="rtttttttt" localSheetId="1">[3]!rtttttttt</definedName>
    <definedName name="rtttttttt">[3]!rtttttttt</definedName>
    <definedName name="rtyuiuy" localSheetId="1">[3]!rtyuiuy</definedName>
    <definedName name="rtyuiuy">[3]!rtyuiuy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dfdgfg" localSheetId="1">[3]!sdfdgfg</definedName>
    <definedName name="sdfdgfg">[3]!sdfdgfg</definedName>
    <definedName name="sdfdgfjhjk" localSheetId="1">[3]!sdfdgfjhjk</definedName>
    <definedName name="sdfdgfjhjk">[3]!sdfdgfjhjk</definedName>
    <definedName name="sdfdgghfj" localSheetId="1">[3]!sdfdgghfj</definedName>
    <definedName name="sdfdgghfj">[3]!sdfdgghfj</definedName>
    <definedName name="sdfgdfgj" localSheetId="1">[3]!sdfgdfgj</definedName>
    <definedName name="sdfgdfgj">[3]!sdfgdfgj</definedName>
    <definedName name="sdsdfsf" localSheetId="1">[3]!sdsdfsf</definedName>
    <definedName name="sdsdfsf">[3]!sdsdfsf</definedName>
    <definedName name="sfdfdghfj" localSheetId="1">[3]!sfdfdghfj</definedName>
    <definedName name="sfdfdghfj">[3]!sfdfdghfj</definedName>
    <definedName name="sfdfghfghj" localSheetId="1">[3]!sfdfghfghj</definedName>
    <definedName name="sfdfghfghj">[3]!sfdfghfghj</definedName>
    <definedName name="sfdgfdghj" localSheetId="1">[3]!sfdgfdghj</definedName>
    <definedName name="sfdgfdghj">[3]!sfdgfdghj</definedName>
    <definedName name="SKQnt">[5]Параметры!$B$4</definedName>
    <definedName name="SmetaList" localSheetId="1">[13]Лист!#REF!</definedName>
    <definedName name="SmetaList">[13]Лист!#REF!</definedName>
    <definedName name="T1_" localSheetId="1">#REF!</definedName>
    <definedName name="T1_">#REF!</definedName>
    <definedName name="T2_" localSheetId="1">#REF!</definedName>
    <definedName name="T2_">#REF!</definedName>
    <definedName name="Tab" localSheetId="1">[2]FES!#REF!</definedName>
    <definedName name="Tab">[2]FES!#REF!</definedName>
    <definedName name="TESList">[5]Лист!$A$220</definedName>
    <definedName name="TESQnt">[5]Лист!$B$221</definedName>
    <definedName name="tfggggggggggggggg" localSheetId="1">[3]!tfggggggggggggggg</definedName>
    <definedName name="tfggggggggggggggg">[3]!tfggggggggggggggg</definedName>
    <definedName name="tfhgfhvfv" localSheetId="1">[3]!tfhgfhvfv</definedName>
    <definedName name="tfhgfhvfv">[3]!tfhgfhvfv</definedName>
    <definedName name="tfjhgjk" localSheetId="1">[3]!tfjhgjk</definedName>
    <definedName name="tfjhgjk">[3]!tfjhgjk</definedName>
    <definedName name="trffffffffffffffffffffff" localSheetId="1">[3]!trffffffffffffffffffffff</definedName>
    <definedName name="trffffffffffffffffffffff">[3]!trffffffffffffffffffffff</definedName>
    <definedName name="trfgffffffffffff" localSheetId="1">[3]!trfgffffffffffff</definedName>
    <definedName name="trfgffffffffffff">[3]!trfgffffffffffff</definedName>
    <definedName name="trfgffffffffffffffffff" hidden="1">{#N/A,#N/A,TRUE,"Лист1";#N/A,#N/A,TRUE,"Лист2";#N/A,#N/A,TRUE,"Лист3"}</definedName>
    <definedName name="trtfffffffffffffffff" localSheetId="1">[3]!trtfffffffffffffffff</definedName>
    <definedName name="trtfffffffffffffffff">[3]!trtfffffffffffffffff</definedName>
    <definedName name="trttttttttttttttttttt" hidden="1">{#N/A,#N/A,TRUE,"Лист1";#N/A,#N/A,TRUE,"Лист2";#N/A,#N/A,TRUE,"Лист3"}</definedName>
    <definedName name="trtyyyyyyyyyyyyyyyy" localSheetId="1">[3]!trtyyyyyyyyyyyyyyyy</definedName>
    <definedName name="trtyyyyyyyyyyyyyyyy">[3]!trtyyyyyyyyyyyyyyyy</definedName>
    <definedName name="trygy" localSheetId="1">[3]!trygy</definedName>
    <definedName name="trygy">[3]!trygy</definedName>
    <definedName name="trytuy" localSheetId="1">[3]!trytuy</definedName>
    <definedName name="trytuy">[3]!trytuy</definedName>
    <definedName name="tryyyu" localSheetId="1">[3]!tryyyu</definedName>
    <definedName name="tryyyu">[3]!tryyyu</definedName>
    <definedName name="TUList">[5]Лист!$A$210</definedName>
    <definedName name="TUQnt">[5]Лист!$B$211</definedName>
    <definedName name="tyrctddfg" localSheetId="1">[3]!tyrctddfg</definedName>
    <definedName name="tyrctddfg">[3]!tyrctddfg</definedName>
    <definedName name="tyrttttttttttttt" localSheetId="1">[3]!tyrttttttttttttt</definedName>
    <definedName name="tyrttttttttttttt">[3]!tyrttttttttttttt</definedName>
    <definedName name="uhhhhhhhhhhhhhhhhh" localSheetId="1">[3]!uhhhhhhhhhhhhhhhhh</definedName>
    <definedName name="uhhhhhhhhhhhhhhhhh">[3]!uhhhhhhhhhhhhhhhhh</definedName>
    <definedName name="uhhjhjg" localSheetId="1">[3]!uhhjhjg</definedName>
    <definedName name="uhhjhjg">[3]!uhhjhjg</definedName>
    <definedName name="uhjhhhhhhhhhhhhh" hidden="1">{#N/A,#N/A,TRUE,"Лист1";#N/A,#N/A,TRUE,"Лист2";#N/A,#N/A,TRUE,"Лист3"}</definedName>
    <definedName name="uhuyguftyf" localSheetId="1">[3]!uhuyguftyf</definedName>
    <definedName name="uhuyguftyf">[3]!uhuyguftyf</definedName>
    <definedName name="uiyuyuy" hidden="1">{#N/A,#N/A,TRUE,"Лист1";#N/A,#N/A,TRUE,"Лист2";#N/A,#N/A,TRUE,"Лист3"}</definedName>
    <definedName name="ujyhjggggggggggggggggggggg" localSheetId="1">[3]!ujyhjggggggggggggggggggggg</definedName>
    <definedName name="ujyhjggggggggggggggggggggg">[3]!ujyhjggggggggggggggggggggg</definedName>
    <definedName name="uka" localSheetId="1">[3]!uka</definedName>
    <definedName name="uka">[3]!uka</definedName>
    <definedName name="unhjjjjjjjjjjjjjjjj" localSheetId="1">[3]!unhjjjjjjjjjjjjjjjj</definedName>
    <definedName name="unhjjjjjjjjjjjjjjjj">[3]!unhjjjjjjjjjjjjjjjj</definedName>
    <definedName name="uuuuuu" localSheetId="1">[3]!uuuuuu</definedName>
    <definedName name="uuuuuu">[3]!uuuuuu</definedName>
    <definedName name="uuuuuuuuuuuuuuuuu" localSheetId="1">[3]!uuuuuuuuuuuuuuuuu</definedName>
    <definedName name="uuuuuuuuuuuuuuuuu">[3]!uuuuuuuuuuuuuuuuu</definedName>
    <definedName name="uyttydfddfsdf" localSheetId="1">[3]!uyttydfddfsdf</definedName>
    <definedName name="uyttydfddfsdf">[3]!uyttydfddfsdf</definedName>
    <definedName name="uytytr" hidden="1">{#N/A,#N/A,TRUE,"Лист1";#N/A,#N/A,TRUE,"Лист2";#N/A,#N/A,TRUE,"Лист3"}</definedName>
    <definedName name="uyughhhhhhhhhhhhhhhhhhhhhh" localSheetId="1">[3]!uyughhhhhhhhhhhhhhhhhhhhhh</definedName>
    <definedName name="uyughhhhhhhhhhhhhhhhhhhhhh">[3]!uyughhhhhhhhhhhhhhhhhhhhhh</definedName>
    <definedName name="uyuhhhhhhhhhhhhhhhhh" localSheetId="1">[3]!uyuhhhhhhhhhhhhhhhhh</definedName>
    <definedName name="uyuhhhhhhhhhhhhhhhhh">[3]!uyuhhhhhhhhhhhhhhhhh</definedName>
    <definedName name="uyuiuhj" localSheetId="1">[3]!uyuiuhj</definedName>
    <definedName name="uyuiuhj">[3]!uyuiuhj</definedName>
    <definedName name="uyuiyuttyt" hidden="1">{#N/A,#N/A,TRUE,"Лист1";#N/A,#N/A,TRUE,"Лист2";#N/A,#N/A,TRUE,"Лист3"}</definedName>
    <definedName name="uyuytuyfgh" localSheetId="1">[3]!uyuytuyfgh</definedName>
    <definedName name="uyuytuyfgh">[3]!uyuytuyfgh</definedName>
    <definedName name="uyyuttr" hidden="1">{#N/A,#N/A,TRUE,"Лист1";#N/A,#N/A,TRUE,"Лист2";#N/A,#N/A,TRUE,"Лист3"}</definedName>
    <definedName name="vbcvfgdfdsa" localSheetId="1">[3]!vbcvfgdfdsa</definedName>
    <definedName name="vbcvfgdfdsa">[3]!vbcvfgdfdsa</definedName>
    <definedName name="vbfffffffffffffff" localSheetId="1">[3]!vbfffffffffffffff</definedName>
    <definedName name="vbfffffffffffffff">[3]!vbfffffffffffffff</definedName>
    <definedName name="vbgffdds" localSheetId="1">[3]!vbgffdds</definedName>
    <definedName name="vbgffdds">[3]!vbgffdds</definedName>
    <definedName name="vbvvcxxxxxxxxxxxx" localSheetId="1">[3]!vbvvcxxxxxxxxxxxx</definedName>
    <definedName name="vbvvcxxxxxxxxxxxx">[3]!vbvvcxxxxxxxxxxxx</definedName>
    <definedName name="vccfddfsd" localSheetId="1">[3]!vccfddfsd</definedName>
    <definedName name="vccfddfsd">[3]!vccfddfsd</definedName>
    <definedName name="vcfdfs" hidden="1">{#N/A,#N/A,TRUE,"Лист1";#N/A,#N/A,TRUE,"Лист2";#N/A,#N/A,TRUE,"Лист3"}</definedName>
    <definedName name="vcfffffffffffffff" localSheetId="1">[3]!vcfffffffffffffff</definedName>
    <definedName name="vcfffffffffffffff">[3]!vcfffffffffffffff</definedName>
    <definedName name="vcffffffffffffffff" localSheetId="1">[3]!vcffffffffffffffff</definedName>
    <definedName name="vcffffffffffffffff">[3]!vcffffffffffffffff</definedName>
    <definedName name="vcfffffffffffffffffff" localSheetId="1">[3]!vcfffffffffffffffffff</definedName>
    <definedName name="vcfffffffffffffffffff">[3]!vcfffffffffffffffffff</definedName>
    <definedName name="vcffffffffffffffffffff" localSheetId="1">[3]!vcffffffffffffffffffff</definedName>
    <definedName name="vcffffffffffffffffffff">[3]!vcffffffffffffffffffff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1">[3]!vdfffffffffffffffffff</definedName>
    <definedName name="vdfffffffffffffffffff">[3]!vdfffffffffffffffffff</definedName>
    <definedName name="vffffffffffffffffffff" localSheetId="1">[3]!vffffffffffffffffffff</definedName>
    <definedName name="vffffffffffffffffffff">[3]!vffffffffffffffffffff</definedName>
    <definedName name="vfgfffffffffffffffff" localSheetId="1">[3]!vfgfffffffffffffffff</definedName>
    <definedName name="vfgfffffffffffffffff">[3]!vfgfffffffffffffffff</definedName>
    <definedName name="vghfgddfsdaas" localSheetId="1">[3]!vghfgddfsdaas</definedName>
    <definedName name="vghfgddfsdaas">[3]!vghfgddfsdaas</definedName>
    <definedName name="vvbnbv" localSheetId="1">[3]!vvbnbv</definedName>
    <definedName name="vvbnbv">[3]!vvbnbv</definedName>
    <definedName name="vvvffffffffffffffffff" localSheetId="1">[3]!vvvffffffffffffffffff</definedName>
    <definedName name="vvvffffffffffffffffff">[3]!vvvffffffffffffffffff</definedName>
    <definedName name="vvvv" localSheetId="1">[3]!vvvv</definedName>
    <definedName name="vvvv">[3]!vvvv</definedName>
    <definedName name="waddddddddddddddddddd" hidden="1">{#N/A,#N/A,TRUE,"Лист1";#N/A,#N/A,TRUE,"Лист2";#N/A,#N/A,TRUE,"Лист3"}</definedName>
    <definedName name="wdsfdsssssssssssssssssss" localSheetId="1">[3]!wdsfdsssssssssssssssssss</definedName>
    <definedName name="wdsfdsssssssssssssssssss">[3]!wdsfdsssssssssssssssssss</definedName>
    <definedName name="werrytruy" localSheetId="1">[3]!werrytruy</definedName>
    <definedName name="werrytruy">[3]!werrytruy</definedName>
    <definedName name="wertryt" localSheetId="1">[3]!wertryt</definedName>
    <definedName name="wertryt">[3]!wertryt</definedName>
    <definedName name="wesddddddddddddddddd" hidden="1">{#N/A,#N/A,TRUE,"Лист1";#N/A,#N/A,TRUE,"Лист2";#N/A,#N/A,TRUE,"Лист3"}</definedName>
    <definedName name="wetrtyruy" localSheetId="1">[3]!wetrtyruy</definedName>
    <definedName name="wetrtyruy">[3]!wetrtyruy</definedName>
    <definedName name="wrn.Сравнение._.с._.отраслями." hidden="1">{#N/A,#N/A,TRUE,"Лист1";#N/A,#N/A,TRUE,"Лист2";#N/A,#N/A,TRUE,"Лист3"}</definedName>
    <definedName name="x" localSheetId="1">[3]!x</definedName>
    <definedName name="x">[3]!x</definedName>
    <definedName name="xcbvbnbm" localSheetId="1">[3]!xcbvbnbm</definedName>
    <definedName name="xcbvbnbm">[3]!xcbvbnbm</definedName>
    <definedName name="xcfdfdfffffffffffff" localSheetId="1">[3]!xcfdfdfffffffffffff</definedName>
    <definedName name="xcfdfdfffffffffffff">[3]!xcfdfdfffffffffffff</definedName>
    <definedName name="xdsfds" localSheetId="1">[3]!xdsfds</definedName>
    <definedName name="xdsfds">[3]!xdsfds</definedName>
    <definedName name="xvcbvcbn" localSheetId="1">[3]!xvcbvcbn</definedName>
    <definedName name="xvcbvcbn">[3]!xvcbvcbn</definedName>
    <definedName name="xvccvcbn" localSheetId="1">[3]!xvccvcbn</definedName>
    <definedName name="xvccvcbn">[3]!xvccvcbn</definedName>
    <definedName name="xzxsassssssssssssssss" localSheetId="1">[3]!xzxsassssssssssssssss</definedName>
    <definedName name="xzxsassssssssssssssss">[3]!xzxsassssssssssssssss</definedName>
    <definedName name="yfgdfdfffffffffffff" hidden="1">{#N/A,#N/A,TRUE,"Лист1";#N/A,#N/A,TRUE,"Лист2";#N/A,#N/A,TRUE,"Лист3"}</definedName>
    <definedName name="yggfgffffffffff" localSheetId="1">[3]!yggfgffffffffff</definedName>
    <definedName name="yggfgffffffffff">[3]!yggfgffffffffff</definedName>
    <definedName name="yhiuyhiuyhi" localSheetId="1">[3]!yhiuyhiuyhi</definedName>
    <definedName name="yhiuyhiuyhi">[3]!yhiuyhiuyhi</definedName>
    <definedName name="yiujhuuuuuuuuuuuuuuuuu" localSheetId="1">[3]!yiujhuuuuuuuuuuuuuuuuu</definedName>
    <definedName name="yiujhuuuuuuuuuuuuuuuuu">[3]!yiujhuuuuuuuuuuuuuuuuu</definedName>
    <definedName name="yiuyiub" localSheetId="1">[3]!yiuyiub</definedName>
    <definedName name="yiuyiub">[3]!yiuyiub</definedName>
    <definedName name="ytgfgffffffffffffff" localSheetId="1">[3]!ytgfgffffffffffffff</definedName>
    <definedName name="ytgfgffffffffffffff">[3]!ytgfgffffffffffffff</definedName>
    <definedName name="ytghfgd" localSheetId="1">[3]!ytghfgd</definedName>
    <definedName name="ytghfgd">[3]!ytghfgd</definedName>
    <definedName name="ytghgggggggggggg" localSheetId="1">[3]!ytghgggggggggggg</definedName>
    <definedName name="ytghgggggggggggg">[3]!ytghgggggggggggg</definedName>
    <definedName name="ytouy" localSheetId="1">[3]!ytouy</definedName>
    <definedName name="ytouy">[3]!ytouy</definedName>
    <definedName name="yttttttttttttttt" localSheetId="1">[3]!yttttttttttttttt</definedName>
    <definedName name="yttttttttttttttt">[3]!yttttttttttttttt</definedName>
    <definedName name="ytttttttttttttttttttt" hidden="1">{#N/A,#N/A,TRUE,"Лист1";#N/A,#N/A,TRUE,"Лист2";#N/A,#N/A,TRUE,"Лист3"}</definedName>
    <definedName name="ytuiytu" localSheetId="1">[3]!ytuiytu</definedName>
    <definedName name="ytuiytu">[3]!ytuiytu</definedName>
    <definedName name="ytyggggggggggggggg" hidden="1">{#N/A,#N/A,TRUE,"Лист1";#N/A,#N/A,TRUE,"Лист2";#N/A,#N/A,TRUE,"Лист3"}</definedName>
    <definedName name="yuo" localSheetId="1">[3]!yuo</definedName>
    <definedName name="yuo">[3]!yuo</definedName>
    <definedName name="yutghhhhhhhhhhhhhhhhhh" localSheetId="1">[3]!yutghhhhhhhhhhhhhhhhhh</definedName>
    <definedName name="yutghhhhhhhhhhhhhhhhhh">[3]!yutghhhhhhhhhhhhhhhhhh</definedName>
    <definedName name="yutyttry" localSheetId="1">[3]!yutyttry</definedName>
    <definedName name="yutyttry">[3]!yutyttry</definedName>
    <definedName name="yuuyjhg" localSheetId="1">[3]!yuuyjhg</definedName>
    <definedName name="yuuyjhg">[3]!yuuyjhg</definedName>
    <definedName name="zcxvcvcbvvn" localSheetId="1">[3]!zcxvcvcbvvn</definedName>
    <definedName name="zcxvcvcbvvn">[3]!zcxvcvcbvvn</definedName>
    <definedName name="А77">[14]Рейтинг!$A$14</definedName>
    <definedName name="АААААААА" localSheetId="1">[3]!АААААААА</definedName>
    <definedName name="АААААААА">[3]!АААААААА</definedName>
    <definedName name="ав" localSheetId="1">[3]!ав</definedName>
    <definedName name="ав">[3]!ав</definedName>
    <definedName name="ававпаврпв" localSheetId="1">[3]!ававпаврпв</definedName>
    <definedName name="ававпаврпв">[3]!ававпаврпв</definedName>
    <definedName name="аичавыукфцу" localSheetId="1">[3]!аичавыукфцу</definedName>
    <definedName name="аичавыукфцу">[3]!аичавыукфцу</definedName>
    <definedName name="ап" localSheetId="1">[3]!ап</definedName>
    <definedName name="ап">[3]!ап</definedName>
    <definedName name="апапарп" localSheetId="1">[3]!апапарп</definedName>
    <definedName name="апапарп">[3]!апапарп</definedName>
    <definedName name="аппячфы" localSheetId="1">[3]!аппячфы</definedName>
    <definedName name="аппячфы">[3]!аппячфы</definedName>
    <definedName name="Базовые">'[15]Производство электроэнергии'!$A$95</definedName>
    <definedName name="Бюджетные_электроэнергии">'[15]Производство электроэнергии'!$A$111</definedName>
    <definedName name="в23ё" localSheetId="1">[3]!в23ё</definedName>
    <definedName name="в23ё">[3]!в23ё</definedName>
    <definedName name="вв" localSheetId="1">[3]!вв</definedName>
    <definedName name="вв">[3]!вв</definedName>
    <definedName name="впававапв" localSheetId="1">[3]!впававапв</definedName>
    <definedName name="впававапв">[3]!впававапв</definedName>
    <definedName name="впавпапаарп" localSheetId="1">[3]!впавпапаарп</definedName>
    <definedName name="впавпапаарп">[3]!впавпапаарп</definedName>
    <definedName name="второй" localSheetId="1">#REF!</definedName>
    <definedName name="второй">#REF!</definedName>
    <definedName name="вуавпаорпл" localSheetId="1">[3]!вуавпаорпл</definedName>
    <definedName name="вуавпаорпл">[3]!вуавпаорпл</definedName>
    <definedName name="вуквпапрпорлд" localSheetId="1">[3]!вуквпапрпорлд</definedName>
    <definedName name="вуквпапрпорлд">[3]!вуквпапрпорлд</definedName>
    <definedName name="вуув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 localSheetId="1">[3]!гггр</definedName>
    <definedName name="гггр">[3]!гггр</definedName>
    <definedName name="глнрлоророр" localSheetId="1">[3]!глнрлоророр</definedName>
    <definedName name="глнрлоророр">[3]!глнрлоророр</definedName>
    <definedName name="гнгепнапра" hidden="1">{#N/A,#N/A,TRUE,"Лист1";#N/A,#N/A,TRUE,"Лист2";#N/A,#N/A,TRUE,"Лист3"}</definedName>
    <definedName name="гнгопропрппра" localSheetId="1">[3]!гнгопропрппра</definedName>
    <definedName name="гнгопропрппра">[3]!гнгопропрппра</definedName>
    <definedName name="гнеорпопорпропр" localSheetId="1">[3]!гнеорпопорпропр</definedName>
    <definedName name="гнеорпопорпропр">[3]!гнеорпопорпропр</definedName>
    <definedName name="гннрпррапапв" localSheetId="1">[3]!гннрпррапапв</definedName>
    <definedName name="гннрпррапапв">[3]!гннрпррапапв</definedName>
    <definedName name="гнортимв" localSheetId="1">[3]!гнортимв</definedName>
    <definedName name="гнортимв">[3]!гнортимв</definedName>
    <definedName name="гнрпрпап" localSheetId="1">[3]!гнрпрпап</definedName>
    <definedName name="гнрпрпап">[3]!гнрпрпап</definedName>
    <definedName name="гороппрапа" localSheetId="1">[3]!гороппрапа</definedName>
    <definedName name="гороппрапа">[3]!гороппрапа</definedName>
    <definedName name="гошгрииапв" localSheetId="1">[3]!гошгрииапв</definedName>
    <definedName name="гошгрииапв">[3]!гошгрииапв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1">[3]!гш</definedName>
    <definedName name="гш">[3]!гш</definedName>
    <definedName name="дгнмдш" localSheetId="1">#REF!</definedName>
    <definedName name="дгнмдш">#REF!</definedName>
    <definedName name="ддд" localSheetId="1">[3]!ддд</definedName>
    <definedName name="ддд">[3]!ддд</definedName>
    <definedName name="дллллоиммссч" localSheetId="1">[3]!дллллоиммссч</definedName>
    <definedName name="дллллоиммссч">[3]!дллллоиммссч</definedName>
    <definedName name="доли1">'[16]эл ст'!$A$368:$IV$368</definedName>
    <definedName name="Доход">#N/A</definedName>
    <definedName name="дшголлололол" hidden="1">{#N/A,#N/A,TRUE,"Лист1";#N/A,#N/A,TRUE,"Лист2";#N/A,#N/A,TRUE,"Лист3"}</definedName>
    <definedName name="дшлгорормсм" localSheetId="1">[3]!дшлгорормсм</definedName>
    <definedName name="дшлгорормсм">[3]!дшлгорормсм</definedName>
    <definedName name="дшлолоирмпр" localSheetId="1">[3]!дшлолоирмпр</definedName>
    <definedName name="дшлолоирмпр">[3]!дшлолоирмпр</definedName>
    <definedName name="дшшгргрп" localSheetId="1">[3]!дшшгргрп</definedName>
    <definedName name="дшшгргрп">[3]!дшшгргрп</definedName>
    <definedName name="дщ" localSheetId="1">[3]!дщ</definedName>
    <definedName name="дщ">[3]!дщ</definedName>
    <definedName name="дщл" localSheetId="1">[3]!дщл</definedName>
    <definedName name="дщл">[3]!дщл</definedName>
    <definedName name="еапапарорппис" hidden="1">{#N/A,#N/A,TRUE,"Лист1";#N/A,#N/A,TRUE,"Лист2";#N/A,#N/A,TRUE,"Лист3"}</definedName>
    <definedName name="еапарпорпол" localSheetId="1">[3]!еапарпорпол</definedName>
    <definedName name="еапарпорпол">[3]!еапарпорпол</definedName>
    <definedName name="евапараорплор" hidden="1">{#N/A,#N/A,TRUE,"Лист1";#N/A,#N/A,TRUE,"Лист2";#N/A,#N/A,TRUE,"Лист3"}</definedName>
    <definedName name="екваппрмрп" localSheetId="1">[3]!екваппрмрп</definedName>
    <definedName name="екваппрмрп">[3]!екваппрмрп</definedName>
    <definedName name="епке" localSheetId="1">[3]!епке</definedName>
    <definedName name="епке">[3]!епке</definedName>
    <definedName name="ЕТО">'[17]СВОДНАЯ(цветная)'!$Y$3:$Y$7</definedName>
    <definedName name="жддлолпраапва" localSheetId="1">[3]!жддлолпраапва</definedName>
    <definedName name="жддлолпраапва">[3]!жддлолпраапва</definedName>
    <definedName name="ждждлдлодл" hidden="1">{#N/A,#N/A,TRUE,"Лист1";#N/A,#N/A,TRUE,"Лист2";#N/A,#N/A,TRUE,"Лист3"}</definedName>
    <definedName name="жздлдооррапав" localSheetId="1">[3]!жздлдооррапав</definedName>
    <definedName name="жздлдооррапав">[3]!жздлдооррапав</definedName>
    <definedName name="жзлдолорапрв" localSheetId="1">[3]!жзлдолорапрв</definedName>
    <definedName name="жзлдолорапрв">[3]!жзлдолорапрв</definedName>
    <definedName name="_xlnm.Print_Titles" localSheetId="1">#REF!</definedName>
    <definedName name="_xlnm.Print_Titles">#REF!</definedName>
    <definedName name="ЗГАЭС" localSheetId="1">[3]!ЗГАЭС</definedName>
    <definedName name="ЗГАЭС">[3]!ЗГАЭС</definedName>
    <definedName name="зщ" localSheetId="1">[3]!зщ</definedName>
    <definedName name="зщ">[3]!зщ</definedName>
    <definedName name="зщдллоопн" localSheetId="1">[3]!зщдллоопн</definedName>
    <definedName name="зщдллоопн">[3]!зщдллоопн</definedName>
    <definedName name="зщзшщшггрса" localSheetId="1">[3]!зщзшщшггрса</definedName>
    <definedName name="зщзшщшггрса">[3]!зщзшщшггрса</definedName>
    <definedName name="зщщщшгрпаав" hidden="1">{#N/A,#N/A,TRUE,"Лист1";#N/A,#N/A,TRUE,"Лист2";#N/A,#N/A,TRUE,"Лист3"}</definedName>
    <definedName name="иеркаецуф" localSheetId="1">[3]!иеркаецуф</definedName>
    <definedName name="иеркаецуф">[3]!иеркаецуф</definedName>
    <definedName name="индцкавг98" hidden="1">{#N/A,#N/A,TRUE,"Лист1";#N/A,#N/A,TRUE,"Лист2";#N/A,#N/A,TRUE,"Лист3"}</definedName>
    <definedName name="ип10">'[18]Объекты 2010'!$B$7:$EA$320</definedName>
    <definedName name="й" localSheetId="1">[3]!й</definedName>
    <definedName name="й">[3]!й</definedName>
    <definedName name="йй" localSheetId="1">[3]!йй</definedName>
    <definedName name="йй">[3]!йй</definedName>
    <definedName name="йййййййййййййййййййййййй" localSheetId="1">[3]!йййййййййййййййййййййййй</definedName>
    <definedName name="йййййййййййййййййййййййй">[3]!йййййййййййййййййййййййй</definedName>
    <definedName name="кв3" localSheetId="1">[3]!кв3</definedName>
    <definedName name="кв3">[3]!кв3</definedName>
    <definedName name="квартал" localSheetId="1">[3]!квартал</definedName>
    <definedName name="квартал">[3]!квартал</definedName>
    <definedName name="квырмпро" localSheetId="1">[3]!квырмпро</definedName>
    <definedName name="квырмпро">[3]!квырмпро</definedName>
    <definedName name="ке" localSheetId="1">[3]!ке</definedName>
    <definedName name="ке">[3]!ке</definedName>
    <definedName name="кеппппппппппп" hidden="1">{#N/A,#N/A,TRUE,"Лист1";#N/A,#N/A,TRUE,"Лист2";#N/A,#N/A,TRUE,"Лист3"}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" localSheetId="1">[3]!л</definedName>
    <definedName name="л">[3]!л</definedName>
    <definedName name="лдлдолорар" hidden="1">{#N/A,#N/A,TRUE,"Лист1";#N/A,#N/A,TRUE,"Лист2";#N/A,#N/A,TRUE,"Лист3"}</definedName>
    <definedName name="лдолрорваы" localSheetId="1">[3]!лдолрорваы</definedName>
    <definedName name="лдолрорваы">[3]!лдолрорваы</definedName>
    <definedName name="лена" localSheetId="1">[3]!лена</definedName>
    <definedName name="лена">[3]!лена</definedName>
    <definedName name="лод" localSheetId="1">[3]!лод</definedName>
    <definedName name="лод">[3]!лод</definedName>
    <definedName name="лоититмим" localSheetId="1">[3]!лоититмим</definedName>
    <definedName name="лоититмим">[3]!лоититмим</definedName>
    <definedName name="лолориапвав" localSheetId="1">[3]!лолориапвав</definedName>
    <definedName name="лолориапвав">[3]!лолориапвав</definedName>
    <definedName name="лолорорм" localSheetId="1">[3]!лолорорм</definedName>
    <definedName name="лолорорм">[3]!лолорорм</definedName>
    <definedName name="лолроипр" localSheetId="1">[3]!лолроипр</definedName>
    <definedName name="лолроипр">[3]!лолроипр</definedName>
    <definedName name="лоорпрсмп" localSheetId="1">[3]!лоорпрсмп</definedName>
    <definedName name="лоорпрсмп">[3]!лоорпрсмп</definedName>
    <definedName name="лоролропапрапапа" localSheetId="1">[3]!лоролропапрапапа</definedName>
    <definedName name="лоролропапрапапа">[3]!лоролропапрапапа</definedName>
    <definedName name="лорпрмисмсчвааычв" localSheetId="1">[3]!лорпрмисмсчвааычв</definedName>
    <definedName name="лорпрмисмсчвааычв">[3]!лорпрмисмсчвааычв</definedName>
    <definedName name="лорроакеа" localSheetId="1">[3]!лорроакеа</definedName>
    <definedName name="лорроакеа">[3]!лорроакеа</definedName>
    <definedName name="лщд" localSheetId="1">[3]!лщд</definedName>
    <definedName name="лщд">[3]!лщд</definedName>
    <definedName name="льтоиаваыв" localSheetId="1">[3]!льтоиаваыв</definedName>
    <definedName name="льтоиаваыв">[3]!льтоиаваыв</definedName>
    <definedName name="мииапвв" localSheetId="1">[3]!мииапвв</definedName>
    <definedName name="мииапвв">[3]!мииапвв</definedName>
    <definedName name="ммммм" localSheetId="1" hidden="1">#REF!,#REF!,#REF!,#REF!,#REF!</definedName>
    <definedName name="ммммм" hidden="1">#REF!,#REF!,#REF!,#REF!,#REF!</definedName>
    <definedName name="мпрмрпсвачва" localSheetId="1">[3]!мпрмрпсвачва</definedName>
    <definedName name="мпрмрпсвачва">[3]!мпрмрпсвачва</definedName>
    <definedName name="мсапваывф" localSheetId="1">[3]!мсапваывф</definedName>
    <definedName name="мсапваывф">[3]!мсапваывф</definedName>
    <definedName name="мсчвавя" localSheetId="1">[3]!мсчвавя</definedName>
    <definedName name="мсчвавя">[3]!мсчвавя</definedName>
    <definedName name="мым" localSheetId="1">[3]!мым</definedName>
    <definedName name="мым">[3]!мым</definedName>
    <definedName name="н78е" localSheetId="1">[3]!н78е</definedName>
    <definedName name="н78е">[3]!н78е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 localSheetId="1">[13]навигация!#REF!</definedName>
    <definedName name="Нав_Финансы2">[13]навигация!#REF!</definedName>
    <definedName name="наропплон" localSheetId="1">[3]!наропплон</definedName>
    <definedName name="наропплон">[3]!наропплон</definedName>
    <definedName name="Население">'[15]Производство электроэнергии'!$A$124</definedName>
    <definedName name="нгеинсцф" localSheetId="1">[3]!нгеинсцф</definedName>
    <definedName name="нгеинсцф">[3]!нгеинсцф</definedName>
    <definedName name="нгневаапор" hidden="1">{#N/A,#N/A,TRUE,"Лист1";#N/A,#N/A,TRUE,"Лист2";#N/A,#N/A,TRUE,"Лист3"}</definedName>
    <definedName name="неамрр" localSheetId="1">[3]!неамрр</definedName>
    <definedName name="неамрр">[3]!неамрр</definedName>
    <definedName name="нееегенененененененннене" localSheetId="1">[3]!нееегенененененененннене</definedName>
    <definedName name="нееегенененененененннене">[3]!нееегенененененененннене</definedName>
    <definedName name="ненрпп" localSheetId="1">[3]!ненрпп</definedName>
    <definedName name="ненрпп">[3]!ненрпп</definedName>
    <definedName name="Нояб" localSheetId="1">[3]!Нояб</definedName>
    <definedName name="Нояб">[3]!Нояб</definedName>
    <definedName name="Ноябрь" localSheetId="1">[3]!Ноябрь</definedName>
    <definedName name="Ноябрь">[3]!Ноябрь</definedName>
    <definedName name="нпангаклга" hidden="1">{#N/A,#N/A,TRUE,"Лист1";#N/A,#N/A,TRUE,"Лист2";#N/A,#N/A,TRUE,"Лист3"}</definedName>
    <definedName name="_xlnm.Print_Area" localSheetId="0">'Приложение 1 было на 23'!$A$1:$H$254</definedName>
    <definedName name="_xlnm.Print_Area" localSheetId="1">'Приложение 1 сейчас пусто'!$A$1:$H$250</definedName>
    <definedName name="огпорпарсм" localSheetId="1">[3]!огпорпарсм</definedName>
    <definedName name="огпорпарсм">[3]!огпорпарсм</definedName>
    <definedName name="огтитимисмсмсва" localSheetId="1">[3]!огтитимисмсмсва</definedName>
    <definedName name="огтитимисмсмсва">[3]!огтитимисмсмсва</definedName>
    <definedName name="олдолтрь" localSheetId="1">[3]!олдолтрь</definedName>
    <definedName name="олдолтрь">[3]!олдолтрь</definedName>
    <definedName name="оллртимиава" hidden="1">{#N/A,#N/A,TRUE,"Лист1";#N/A,#N/A,TRUE,"Лист2";#N/A,#N/A,TRUE,"Лист3"}</definedName>
    <definedName name="олльимсаы" localSheetId="1">[3]!олльимсаы</definedName>
    <definedName name="олльимсаы">[3]!олльимсаы</definedName>
    <definedName name="олорлрорит" localSheetId="1">[3]!олорлрорит</definedName>
    <definedName name="олорлрорит">[3]!олорлрорит</definedName>
    <definedName name="олритиимсмсв" localSheetId="1">[3]!олритиимсмсв</definedName>
    <definedName name="олритиимсмсв">[3]!олритиимсмсв</definedName>
    <definedName name="олрлпо" localSheetId="1">[3]!олрлпо</definedName>
    <definedName name="олрлпо">[3]!олрлпо</definedName>
    <definedName name="олрриоипрм" localSheetId="1">[3]!олрриоипрм</definedName>
    <definedName name="олрриоипрм">[3]!олрриоипрм</definedName>
    <definedName name="омимимсмис" localSheetId="1">[3]!омимимсмис</definedName>
    <definedName name="омимимсмис">[3]!омимимсмис</definedName>
    <definedName name="опропроапрапра" localSheetId="1">[3]!опропроапрапра</definedName>
    <definedName name="опропроапрапра">[3]!опропроапрапра</definedName>
    <definedName name="опрорпрпапрапрвава" localSheetId="1">[3]!опрорпрпапрапрвава</definedName>
    <definedName name="опрорпрпапрапрвава">[3]!опрорпрпапрапрвава</definedName>
    <definedName name="ОптРынок">'[5]Производство электроэнергии'!$A$23</definedName>
    <definedName name="орлопапвпа" localSheetId="1">[3]!орлопапвпа</definedName>
    <definedName name="орлопапвпа">[3]!орлопапвпа</definedName>
    <definedName name="орлороррлоорпапа" hidden="1">{#N/A,#N/A,TRUE,"Лист1";#N/A,#N/A,TRUE,"Лист2";#N/A,#N/A,TRUE,"Лист3"}</definedName>
    <definedName name="оро" localSheetId="1">[3]!оро</definedName>
    <definedName name="оро">[3]!оро</definedName>
    <definedName name="ороиприм" localSheetId="1">[3]!ороиприм</definedName>
    <definedName name="ороиприм">[3]!ороиприм</definedName>
    <definedName name="оролпррпап" localSheetId="1">[3]!оролпррпап</definedName>
    <definedName name="оролпррпап">[3]!оролпррпап</definedName>
    <definedName name="ороорправ" hidden="1">{#N/A,#N/A,TRUE,"Лист1";#N/A,#N/A,TRUE,"Лист2";#N/A,#N/A,TRUE,"Лист3"}</definedName>
    <definedName name="оропоненеваыв" localSheetId="1">[3]!оропоненеваыв</definedName>
    <definedName name="оропоненеваыв">[3]!оропоненеваыв</definedName>
    <definedName name="оропорап" localSheetId="1">[3]!оропорап</definedName>
    <definedName name="оропорап">[3]!оропорап</definedName>
    <definedName name="оропрпрарпвч" localSheetId="1">[3]!оропрпрарпвч</definedName>
    <definedName name="оропрпрарпвч">[3]!оропрпрарпвч</definedName>
    <definedName name="орорпрапвкак" localSheetId="1">[3]!орорпрапвкак</definedName>
    <definedName name="орорпрапвкак">[3]!орорпрапвкак</definedName>
    <definedName name="орорпропмрм" localSheetId="1">[3]!орорпропмрм</definedName>
    <definedName name="орорпропмрм">[3]!орорпропмрм</definedName>
    <definedName name="орорпрпакв" localSheetId="1">[3]!орорпрпакв</definedName>
    <definedName name="орорпрпакв">[3]!орорпрпакв</definedName>
    <definedName name="орортитмимисаа" localSheetId="1">[3]!орортитмимисаа</definedName>
    <definedName name="орортитмимисаа">[3]!орортитмимисаа</definedName>
    <definedName name="орпорпаерв" localSheetId="1">[3]!орпорпаерв</definedName>
    <definedName name="орпорпаерв">[3]!орпорпаерв</definedName>
    <definedName name="орпрмпачвуыф" localSheetId="1">[3]!орпрмпачвуыф</definedName>
    <definedName name="орпрмпачвуыф">[3]!орпрмпачвуыф</definedName>
    <definedName name="орримими" localSheetId="1">[3]!орримими</definedName>
    <definedName name="орримими">[3]!орримими</definedName>
    <definedName name="памсмчвв" hidden="1">{#N/A,#N/A,TRUE,"Лист1";#N/A,#N/A,TRUE,"Лист2";#N/A,#N/A,TRUE,"Лист3"}</definedName>
    <definedName name="паопаорпопро" localSheetId="1">[3]!паопаорпопро</definedName>
    <definedName name="паопаорпопро">[3]!паопаорпопро</definedName>
    <definedName name="папаорпрпрпр" hidden="1">{#N/A,#N/A,TRUE,"Лист1";#N/A,#N/A,TRUE,"Лист2";#N/A,#N/A,TRUE,"Лист3"}</definedName>
    <definedName name="парапаорар" localSheetId="1">[3]!парапаорар</definedName>
    <definedName name="парапаорар">[3]!парапаорар</definedName>
    <definedName name="первый" localSheetId="1">#REF!</definedName>
    <definedName name="первый">#REF!</definedName>
    <definedName name="Период" localSheetId="1">#REF!</definedName>
    <definedName name="Период">#REF!</definedName>
    <definedName name="пиримисмсмчсы" localSheetId="1">[3]!пиримисмсмчсы</definedName>
    <definedName name="пиримисмсмчсы">[3]!пиримисмсмчсы</definedName>
    <definedName name="план56" localSheetId="1">[3]!план56</definedName>
    <definedName name="план56">[3]!план56</definedName>
    <definedName name="пмисмсмсчсмч" localSheetId="1">[3]!пмисмсмсчсмч</definedName>
    <definedName name="пмисмсмсчсмч">[3]!пмисмсмсчсмч</definedName>
    <definedName name="ПотериТЭ">[5]Лист!$A$400</definedName>
    <definedName name="пппп" localSheetId="1">[3]!пппп</definedName>
    <definedName name="пппп">[3]!пппп</definedName>
    <definedName name="пр" localSheetId="1">[3]!пр</definedName>
    <definedName name="пр">[3]!пр</definedName>
    <definedName name="праорарпвкав" localSheetId="1">[3]!праорарпвкав</definedName>
    <definedName name="праорарпвкав">[3]!праорарпвкав</definedName>
    <definedName name="прибыль3" hidden="1">{#N/A,#N/A,TRUE,"Лист1";#N/A,#N/A,TRUE,"Лист2";#N/A,#N/A,TRUE,"Лист3"}</definedName>
    <definedName name="Приложение" localSheetId="1" hidden="1">'[1]на 1 тут'!#REF!</definedName>
    <definedName name="Приложение" hidden="1">'[1]на 1 тут'!#REF!</definedName>
    <definedName name="про" localSheetId="1">[3]!про</definedName>
    <definedName name="про">[3]!про</definedName>
    <definedName name="пропорпшгршг" localSheetId="1">[3]!пропорпшгршг</definedName>
    <definedName name="пропорпшгршг">[3]!пропорпшгршг</definedName>
    <definedName name="Прочие_электроэнергии">'[15]Производство электроэнергии'!$A$132</definedName>
    <definedName name="прпрапапвавав" localSheetId="1">[3]!прпрапапвавав</definedName>
    <definedName name="прпрапапвавав">[3]!прпрапапвавав</definedName>
    <definedName name="прпропорпрпр" hidden="1">{#N/A,#N/A,TRUE,"Лист1";#N/A,#N/A,TRUE,"Лист2";#N/A,#N/A,TRUE,"Лист3"}</definedName>
    <definedName name="прпропрпрпорп" localSheetId="1">[3]!прпропрпрпорп</definedName>
    <definedName name="прпропрпрпорп">[3]!прпропрпрпорп</definedName>
    <definedName name="пррпрпрпорпроп" localSheetId="1">[3]!пррпрпрпорпроп</definedName>
    <definedName name="пррпрпрпорпроп">[3]!пррпрпрпорпроп</definedName>
    <definedName name="рапмапыввя" localSheetId="1">[3]!рапмапыввя</definedName>
    <definedName name="рапмапыввя">[3]!рапмапыввя</definedName>
    <definedName name="рис1" hidden="1">{#N/A,#N/A,TRUE,"Лист1";#N/A,#N/A,TRUE,"Лист2";#N/A,#N/A,TRUE,"Лист3"}</definedName>
    <definedName name="ркенвапапрарп" localSheetId="1">[3]!ркенвапапрарп</definedName>
    <definedName name="ркенвапапрарп">[3]!ркенвапапрарп</definedName>
    <definedName name="рмпп" localSheetId="1">[3]!рмпп</definedName>
    <definedName name="рмпп">[3]!рмпп</definedName>
    <definedName name="ролрпраправ" localSheetId="1">[3]!ролрпраправ</definedName>
    <definedName name="ролрпраправ">[3]!ролрпраправ</definedName>
    <definedName name="роо" localSheetId="1">[3]!роо</definedName>
    <definedName name="роо">[3]!роо</definedName>
    <definedName name="роорпрпваы" localSheetId="1">[3]!роорпрпваы</definedName>
    <definedName name="роорпрпваы">[3]!роорпрпваы</definedName>
    <definedName name="ропопопмо" localSheetId="1">[3]!ропопопмо</definedName>
    <definedName name="ропопопмо">[3]!ропопопмо</definedName>
    <definedName name="ропор" localSheetId="1">[3]!ропор</definedName>
    <definedName name="ропор">[3]!ропор</definedName>
    <definedName name="рортимсчвы" hidden="1">{#N/A,#N/A,TRUE,"Лист1";#N/A,#N/A,TRUE,"Лист2";#N/A,#N/A,TRUE,"Лист3"}</definedName>
    <definedName name="рпарпапрап" localSheetId="1">[3]!рпарпапрап</definedName>
    <definedName name="рпарпапрап">[3]!рпарпапрап</definedName>
    <definedName name="рпплордлпава" localSheetId="1">[3]!рпплордлпава</definedName>
    <definedName name="рпплордлпава">[3]!рпплордлпава</definedName>
    <definedName name="рпрпмимимссмваы" localSheetId="1">[3]!рпрпмимимссмваы</definedName>
    <definedName name="рпрпмимимссмваы">[3]!рпрпмимимссмваы</definedName>
    <definedName name="ррапав" hidden="1">{#N/A,#N/A,TRUE,"Лист1";#N/A,#N/A,TRUE,"Лист2";#N/A,#N/A,TRUE,"Лист3"}</definedName>
    <definedName name="с" localSheetId="1">[3]!с</definedName>
    <definedName name="с">[3]!с</definedName>
    <definedName name="саааа">'[19]Донэнерго февр'!$B$4:$B$65532</definedName>
    <definedName name="СальдоПереток">'[5]Производство электроэнергии'!$A$38</definedName>
    <definedName name="сапвпавапвапвп" localSheetId="1">[3]!сапвпавапвапвп</definedName>
    <definedName name="сапвпавапвапвп">[3]!сапвпавапвапвп</definedName>
    <definedName name="Собст">'[16]эл ст'!$A$360:$IV$360</definedName>
    <definedName name="Собств">'[16]эл ст'!$A$369:$IV$369</definedName>
    <definedName name="сс" localSheetId="1">[3]!сс</definedName>
    <definedName name="сс">[3]!сс</definedName>
    <definedName name="сссс" localSheetId="1">[3]!сссс</definedName>
    <definedName name="сссс">[3]!сссс</definedName>
    <definedName name="ссы" localSheetId="1">[3]!ссы</definedName>
    <definedName name="ссы">[3]!ссы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т11всего_1">[5]Т11!$B$38</definedName>
    <definedName name="т11всего_2">[5]Т11!$B$69</definedName>
    <definedName name="т12п1_1">[13]Т12!$A$10</definedName>
    <definedName name="т12п1_2">[13]Т12!$A$22</definedName>
    <definedName name="т12п2_1">[13]Т12!$A$15</definedName>
    <definedName name="т12п2_2">[13]Т12!$A$27</definedName>
    <definedName name="т19.1п16">[5]Т19.1!$B$39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 localSheetId="1">[13]Т3!#REF!</definedName>
    <definedName name="т3п3">[13]Т3!#REF!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п" hidden="1">{#N/A,#N/A,TRUE,"Лист1";#N/A,#N/A,TRUE,"Лист2";#N/A,#N/A,TRUE,"Лист3"}</definedName>
    <definedName name="ТПм">'[20]НВВ утв тарифы'!$H$17</definedName>
    <definedName name="третий" localSheetId="1">#REF!</definedName>
    <definedName name="третий">#REF!</definedName>
    <definedName name="у" localSheetId="1">[3]!у</definedName>
    <definedName name="у">[3]!у</definedName>
    <definedName name="у1" localSheetId="1">[3]!у1</definedName>
    <definedName name="у1">[3]!у1</definedName>
    <definedName name="ук" localSheetId="1">[3]!ук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 localSheetId="1">[3]!УФ</definedName>
    <definedName name="УФ">[3]!УФ</definedName>
    <definedName name="уыавыапвпаворорол" hidden="1">{#N/A,#N/A,TRUE,"Лист1";#N/A,#N/A,TRUE,"Лист2";#N/A,#N/A,TRUE,"Лист3"}</definedName>
    <definedName name="уываываывыпавыа" localSheetId="1">[3]!уываываывыпавыа</definedName>
    <definedName name="уываываывыпавыа">[3]!уываываывыпавыа</definedName>
    <definedName name="Филиал" localSheetId="1">#REF!</definedName>
    <definedName name="Филиал">#REF!</definedName>
    <definedName name="фф" localSheetId="1">[3]!фф</definedName>
    <definedName name="фф">[3]!фф</definedName>
    <definedName name="хэзббббшоолп" localSheetId="1">[3]!хэзббббшоолп</definedName>
    <definedName name="хэзббббшоолп">[3]!хэзббббшоолп</definedName>
    <definedName name="ц" localSheetId="1">[3]!ц</definedName>
    <definedName name="ц">[3]!ц</definedName>
    <definedName name="ц1" localSheetId="1">[3]!ц1</definedName>
    <definedName name="ц1">[3]!ц1</definedName>
    <definedName name="цу" localSheetId="1">[3]!цу</definedName>
    <definedName name="цу">[3]!цу</definedName>
    <definedName name="цуа" localSheetId="1">[3]!цуа</definedName>
    <definedName name="цуа">[3]!цуа</definedName>
    <definedName name="чавапвапвавав" localSheetId="1">[3]!чавапвапвавав</definedName>
    <definedName name="чавапвапвавав">[3]!чавапвапвавав</definedName>
    <definedName name="четвертый" localSheetId="1">#REF!</definedName>
    <definedName name="четвертый">#REF!</definedName>
    <definedName name="Ш_СК">[5]Ш_Передача_ЭЭ!$A$79</definedName>
    <definedName name="шглоьотьиита" localSheetId="1">[3]!шглоьотьиита</definedName>
    <definedName name="шглоьотьиита">[3]!шглоьотьиита</definedName>
    <definedName name="шгншногрппрпр" localSheetId="1">[3]!шгншногрппрпр</definedName>
    <definedName name="шгншногрппрпр">[3]!шгншногрппрпр</definedName>
    <definedName name="шгоропропрап" localSheetId="1">[3]!шгоропропрап</definedName>
    <definedName name="шгоропропрап">[3]!шгоропропрап</definedName>
    <definedName name="шгшрормпавкаы" hidden="1">{#N/A,#N/A,TRUE,"Лист1";#N/A,#N/A,TRUE,"Лист2";#N/A,#N/A,TRUE,"Лист3"}</definedName>
    <definedName name="шгшщгшпрпрапа" localSheetId="1">[3]!шгшщгшпрпрапа</definedName>
    <definedName name="шгшщгшпрпрапа">[3]!шгшщгшпрпрапа</definedName>
    <definedName name="шоапвваыаыф" hidden="1">{#N/A,#N/A,TRUE,"Лист1";#N/A,#N/A,TRUE,"Лист2";#N/A,#N/A,TRUE,"Лист3"}</definedName>
    <definedName name="шогоитими" localSheetId="1">[3]!шогоитими</definedName>
    <definedName name="шогоитими">[3]!шогоитими</definedName>
    <definedName name="шооитиаавч" hidden="1">{#N/A,#N/A,TRUE,"Лист1";#N/A,#N/A,TRUE,"Лист2";#N/A,#N/A,TRUE,"Лист3"}</definedName>
    <definedName name="шорорррпапра" localSheetId="1">[3]!шорорррпапра</definedName>
    <definedName name="шорорррпапра">[3]!шорорррпапра</definedName>
    <definedName name="шоррпвакуф" localSheetId="1">[3]!шоррпвакуф</definedName>
    <definedName name="шоррпвакуф">[3]!шоррпвакуф</definedName>
    <definedName name="шорттисаавч" localSheetId="1">[3]!шорттисаавч</definedName>
    <definedName name="шорттисаавч">[3]!шорттисаавч</definedName>
    <definedName name="штлоррпммпачв" localSheetId="1">[3]!штлоррпммпачв</definedName>
    <definedName name="штлоррпммпачв">[3]!штлоррпммпачв</definedName>
    <definedName name="шшшшшо" localSheetId="1">[3]!шшшшшо</definedName>
    <definedName name="шшшшшо">[3]!шшшшшо</definedName>
    <definedName name="шщщолоорпап" localSheetId="1">[3]!шщщолоорпап</definedName>
    <definedName name="шщщолоорпап">[3]!шщщолоорпап</definedName>
    <definedName name="щ" localSheetId="1">[3]!щ</definedName>
    <definedName name="щ">[3]!щ</definedName>
    <definedName name="щзллторм" localSheetId="1">[3]!щзллторм</definedName>
    <definedName name="щзллторм">[3]!щзллторм</definedName>
    <definedName name="щзшщлщщошшо" localSheetId="1">[3]!щзшщлщщошшо</definedName>
    <definedName name="щзшщлщщошшо">[3]!щзшщлщщошшо</definedName>
    <definedName name="щзшщшщгшроо" localSheetId="1">[3]!щзшщшщгшроо</definedName>
    <definedName name="щзшщшщгшроо">[3]!щзшщшщгшроо</definedName>
    <definedName name="щоллопекв" localSheetId="1">[3]!щоллопекв</definedName>
    <definedName name="щоллопекв">[3]!щоллопекв</definedName>
    <definedName name="щомекв" localSheetId="1">[3]!щомекв</definedName>
    <definedName name="щомекв">[3]!щомекв</definedName>
    <definedName name="щшгшиекв" localSheetId="1">[3]!щшгшиекв</definedName>
    <definedName name="щшгшиекв">[3]!щшгшиекв</definedName>
    <definedName name="щшлдолрорми" hidden="1">{#N/A,#N/A,TRUE,"Лист1";#N/A,#N/A,TRUE,"Лист2";#N/A,#N/A,TRUE,"Лист3"}</definedName>
    <definedName name="щшолььти" localSheetId="1">[3]!щшолььти</definedName>
    <definedName name="щшолььти">[3]!щшолььти</definedName>
    <definedName name="щшропса" localSheetId="1">[3]!щшропса</definedName>
    <definedName name="щшропса">[3]!щшропса</definedName>
    <definedName name="щшщгтропрпвс" localSheetId="1">[3]!щшщгтропрпвс</definedName>
    <definedName name="щшщгтропрпвс">[3]!щшщгтропрпвс</definedName>
    <definedName name="ыв" localSheetId="1">[3]!ыв</definedName>
    <definedName name="ыв">[3]!ыв</definedName>
    <definedName name="ывявапро" localSheetId="1">[3]!ывявапро</definedName>
    <definedName name="ывявапро">[3]!ывявапро</definedName>
    <definedName name="ыуаы" hidden="1">{#N/A,#N/A,TRUE,"Лист1";#N/A,#N/A,TRUE,"Лист2";#N/A,#N/A,TRUE,"Лист3"}</definedName>
    <definedName name="ыыыы" localSheetId="1">[3]!ыыыы</definedName>
    <definedName name="ыыыы">[3]!ыыыы</definedName>
    <definedName name="ЬЬ">'[21]ИТОГИ  по Н,Р,Э,Q'!$A$2:$IV$4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 localSheetId="1">[3]!я</definedName>
    <definedName name="я">[3]!я</definedName>
    <definedName name="яя" localSheetId="1">[3]!яя</definedName>
    <definedName name="яя">[3]!яя</definedName>
    <definedName name="яяя" localSheetId="1">[3]!яяя</definedName>
    <definedName name="яяя">[3]!яяя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5" i="3" l="1"/>
  <c r="K195" i="3" s="1"/>
  <c r="D196" i="3"/>
  <c r="K196" i="3" s="1"/>
  <c r="D197" i="3"/>
  <c r="D198" i="3"/>
  <c r="J198" i="3" s="1"/>
  <c r="D199" i="3"/>
  <c r="K199" i="3" s="1"/>
  <c r="D200" i="3"/>
  <c r="K200" i="3" s="1"/>
  <c r="D201" i="3"/>
  <c r="D202" i="3"/>
  <c r="J202" i="3" s="1"/>
  <c r="D203" i="3"/>
  <c r="K203" i="3" s="1"/>
  <c r="D204" i="3"/>
  <c r="K204" i="3" s="1"/>
  <c r="D78" i="3"/>
  <c r="D92" i="3" s="1"/>
  <c r="D107" i="3" s="1"/>
  <c r="D121" i="3" s="1"/>
  <c r="D136" i="3" s="1"/>
  <c r="D150" i="3" s="1"/>
  <c r="D165" i="3" s="1"/>
  <c r="D179" i="3" s="1"/>
  <c r="D194" i="3" s="1"/>
  <c r="D208" i="3" s="1"/>
  <c r="D222" i="3" s="1"/>
  <c r="D236" i="3" s="1"/>
  <c r="D77" i="3"/>
  <c r="D91" i="3" s="1"/>
  <c r="D106" i="3" s="1"/>
  <c r="D120" i="3" s="1"/>
  <c r="D135" i="3" s="1"/>
  <c r="D149" i="3" s="1"/>
  <c r="D164" i="3" s="1"/>
  <c r="D178" i="3" s="1"/>
  <c r="D193" i="3" s="1"/>
  <c r="D207" i="3" s="1"/>
  <c r="D221" i="3" s="1"/>
  <c r="D235" i="3" s="1"/>
  <c r="D63" i="3"/>
  <c r="D62" i="3"/>
  <c r="D51" i="3"/>
  <c r="D50" i="3"/>
  <c r="D49" i="3"/>
  <c r="D61" i="3" s="1"/>
  <c r="D76" i="3" s="1"/>
  <c r="D90" i="3" s="1"/>
  <c r="D105" i="3" s="1"/>
  <c r="D119" i="3" s="1"/>
  <c r="D134" i="3" s="1"/>
  <c r="D148" i="3" s="1"/>
  <c r="D163" i="3" s="1"/>
  <c r="D177" i="3" s="1"/>
  <c r="D192" i="3" s="1"/>
  <c r="D206" i="3" s="1"/>
  <c r="D220" i="3" s="1"/>
  <c r="D234" i="3" s="1"/>
  <c r="D34" i="3"/>
  <c r="D21" i="3"/>
  <c r="D35" i="3" s="1"/>
  <c r="D22" i="3"/>
  <c r="D36" i="3" s="1"/>
  <c r="D20" i="3"/>
  <c r="H8" i="3"/>
  <c r="G8" i="3"/>
  <c r="F8" i="3"/>
  <c r="K246" i="3"/>
  <c r="J246" i="3"/>
  <c r="I246" i="3"/>
  <c r="K245" i="3"/>
  <c r="J245" i="3"/>
  <c r="I245" i="3"/>
  <c r="K244" i="3"/>
  <c r="J244" i="3"/>
  <c r="I244" i="3"/>
  <c r="K243" i="3"/>
  <c r="J243" i="3"/>
  <c r="I243" i="3"/>
  <c r="K242" i="3"/>
  <c r="J242" i="3"/>
  <c r="I242" i="3"/>
  <c r="K241" i="3"/>
  <c r="J241" i="3"/>
  <c r="I241" i="3"/>
  <c r="K240" i="3"/>
  <c r="J240" i="3"/>
  <c r="I240" i="3"/>
  <c r="K239" i="3"/>
  <c r="J239" i="3"/>
  <c r="I239" i="3"/>
  <c r="K238" i="3"/>
  <c r="J238" i="3"/>
  <c r="I238" i="3"/>
  <c r="K237" i="3"/>
  <c r="J237" i="3"/>
  <c r="I237" i="3"/>
  <c r="E237" i="3"/>
  <c r="E238" i="3" s="1"/>
  <c r="E239" i="3" s="1"/>
  <c r="E240" i="3" s="1"/>
  <c r="E241" i="3" s="1"/>
  <c r="H236" i="3"/>
  <c r="G236" i="3"/>
  <c r="F236" i="3"/>
  <c r="H235" i="3"/>
  <c r="G235" i="3"/>
  <c r="F235" i="3"/>
  <c r="H234" i="3"/>
  <c r="G234" i="3"/>
  <c r="G233" i="3" s="1"/>
  <c r="F234" i="3"/>
  <c r="B234" i="3"/>
  <c r="B237" i="3" s="1"/>
  <c r="B238" i="3" s="1"/>
  <c r="B239" i="3" s="1"/>
  <c r="K232" i="3"/>
  <c r="J232" i="3"/>
  <c r="I232" i="3"/>
  <c r="K231" i="3"/>
  <c r="J231" i="3"/>
  <c r="I231" i="3"/>
  <c r="K230" i="3"/>
  <c r="J230" i="3"/>
  <c r="I230" i="3"/>
  <c r="K229" i="3"/>
  <c r="J229" i="3"/>
  <c r="I229" i="3"/>
  <c r="K228" i="3"/>
  <c r="J228" i="3"/>
  <c r="I228" i="3"/>
  <c r="K227" i="3"/>
  <c r="J227" i="3"/>
  <c r="I227" i="3"/>
  <c r="K226" i="3"/>
  <c r="J226" i="3"/>
  <c r="I226" i="3"/>
  <c r="K225" i="3"/>
  <c r="J225" i="3"/>
  <c r="I225" i="3"/>
  <c r="K224" i="3"/>
  <c r="J224" i="3"/>
  <c r="I224" i="3"/>
  <c r="K223" i="3"/>
  <c r="J223" i="3"/>
  <c r="I223" i="3"/>
  <c r="E223" i="3"/>
  <c r="E224" i="3" s="1"/>
  <c r="E225" i="3" s="1"/>
  <c r="H222" i="3"/>
  <c r="G222" i="3"/>
  <c r="F222" i="3"/>
  <c r="H221" i="3"/>
  <c r="G221" i="3"/>
  <c r="F221" i="3"/>
  <c r="H220" i="3"/>
  <c r="G220" i="3"/>
  <c r="F220" i="3"/>
  <c r="B220" i="3"/>
  <c r="B223" i="3" s="1"/>
  <c r="B224" i="3" s="1"/>
  <c r="B225" i="3" s="1"/>
  <c r="B226" i="3" s="1"/>
  <c r="B227" i="3" s="1"/>
  <c r="K218" i="3"/>
  <c r="J218" i="3"/>
  <c r="I218" i="3"/>
  <c r="K217" i="3"/>
  <c r="J217" i="3"/>
  <c r="I217" i="3"/>
  <c r="K216" i="3"/>
  <c r="J216" i="3"/>
  <c r="I216" i="3"/>
  <c r="K215" i="3"/>
  <c r="J215" i="3"/>
  <c r="I215" i="3"/>
  <c r="K214" i="3"/>
  <c r="J214" i="3"/>
  <c r="I214" i="3"/>
  <c r="K213" i="3"/>
  <c r="J213" i="3"/>
  <c r="I213" i="3"/>
  <c r="K212" i="3"/>
  <c r="J212" i="3"/>
  <c r="I212" i="3"/>
  <c r="K211" i="3"/>
  <c r="J211" i="3"/>
  <c r="I211" i="3"/>
  <c r="K210" i="3"/>
  <c r="J210" i="3"/>
  <c r="I210" i="3"/>
  <c r="K209" i="3"/>
  <c r="J209" i="3"/>
  <c r="I209" i="3"/>
  <c r="E209" i="3"/>
  <c r="E210" i="3" s="1"/>
  <c r="E211" i="3" s="1"/>
  <c r="E214" i="3" s="1"/>
  <c r="E215" i="3" s="1"/>
  <c r="E216" i="3" s="1"/>
  <c r="E217" i="3" s="1"/>
  <c r="E218" i="3" s="1"/>
  <c r="H208" i="3"/>
  <c r="H205" i="3" s="1"/>
  <c r="G208" i="3"/>
  <c r="F208" i="3"/>
  <c r="H207" i="3"/>
  <c r="G207" i="3"/>
  <c r="G205" i="3" s="1"/>
  <c r="F207" i="3"/>
  <c r="H206" i="3"/>
  <c r="G206" i="3"/>
  <c r="F206" i="3"/>
  <c r="F205" i="3" s="1"/>
  <c r="B206" i="3"/>
  <c r="B209" i="3" s="1"/>
  <c r="B210" i="3" s="1"/>
  <c r="B211" i="3" s="1"/>
  <c r="I204" i="3"/>
  <c r="I203" i="3"/>
  <c r="K202" i="3"/>
  <c r="I202" i="3"/>
  <c r="K201" i="3"/>
  <c r="J201" i="3"/>
  <c r="I201" i="3"/>
  <c r="I200" i="3"/>
  <c r="I199" i="3"/>
  <c r="K198" i="3"/>
  <c r="I198" i="3"/>
  <c r="K197" i="3"/>
  <c r="J197" i="3"/>
  <c r="I197" i="3"/>
  <c r="I196" i="3"/>
  <c r="I195" i="3"/>
  <c r="E195" i="3"/>
  <c r="E196" i="3" s="1"/>
  <c r="E197" i="3" s="1"/>
  <c r="H193" i="3"/>
  <c r="G192" i="3"/>
  <c r="B192" i="3"/>
  <c r="B195" i="3" s="1"/>
  <c r="B196" i="3" s="1"/>
  <c r="B197" i="3" s="1"/>
  <c r="B200" i="3" s="1"/>
  <c r="B201" i="3" s="1"/>
  <c r="B202" i="3" s="1"/>
  <c r="B203" i="3" s="1"/>
  <c r="B204" i="3" s="1"/>
  <c r="K189" i="3"/>
  <c r="J189" i="3"/>
  <c r="I189" i="3"/>
  <c r="K188" i="3"/>
  <c r="J188" i="3"/>
  <c r="I188" i="3"/>
  <c r="K187" i="3"/>
  <c r="J187" i="3"/>
  <c r="I187" i="3"/>
  <c r="K186" i="3"/>
  <c r="J186" i="3"/>
  <c r="I186" i="3"/>
  <c r="K185" i="3"/>
  <c r="J185" i="3"/>
  <c r="I185" i="3"/>
  <c r="K184" i="3"/>
  <c r="J184" i="3"/>
  <c r="I184" i="3"/>
  <c r="K183" i="3"/>
  <c r="J183" i="3"/>
  <c r="I183" i="3"/>
  <c r="K182" i="3"/>
  <c r="J182" i="3"/>
  <c r="I182" i="3"/>
  <c r="K181" i="3"/>
  <c r="J181" i="3"/>
  <c r="I181" i="3"/>
  <c r="K180" i="3"/>
  <c r="J180" i="3"/>
  <c r="I180" i="3"/>
  <c r="E180" i="3"/>
  <c r="E181" i="3" s="1"/>
  <c r="E182" i="3" s="1"/>
  <c r="E183" i="3" s="1"/>
  <c r="E184" i="3" s="1"/>
  <c r="H179" i="3"/>
  <c r="G179" i="3"/>
  <c r="F179" i="3"/>
  <c r="H178" i="3"/>
  <c r="G178" i="3"/>
  <c r="F178" i="3"/>
  <c r="H177" i="3"/>
  <c r="G177" i="3"/>
  <c r="F177" i="3"/>
  <c r="B177" i="3"/>
  <c r="B180" i="3" s="1"/>
  <c r="B181" i="3" s="1"/>
  <c r="B182" i="3" s="1"/>
  <c r="K175" i="3"/>
  <c r="J175" i="3"/>
  <c r="I175" i="3"/>
  <c r="K174" i="3"/>
  <c r="J174" i="3"/>
  <c r="I174" i="3"/>
  <c r="K173" i="3"/>
  <c r="J173" i="3"/>
  <c r="I173" i="3"/>
  <c r="K172" i="3"/>
  <c r="J172" i="3"/>
  <c r="I172" i="3"/>
  <c r="K171" i="3"/>
  <c r="J171" i="3"/>
  <c r="I171" i="3"/>
  <c r="K170" i="3"/>
  <c r="J170" i="3"/>
  <c r="I170" i="3"/>
  <c r="K169" i="3"/>
  <c r="J169" i="3"/>
  <c r="I169" i="3"/>
  <c r="K168" i="3"/>
  <c r="J168" i="3"/>
  <c r="I168" i="3"/>
  <c r="K167" i="3"/>
  <c r="J167" i="3"/>
  <c r="I167" i="3"/>
  <c r="K166" i="3"/>
  <c r="J166" i="3"/>
  <c r="I166" i="3"/>
  <c r="E166" i="3"/>
  <c r="E167" i="3" s="1"/>
  <c r="E168" i="3" s="1"/>
  <c r="H165" i="3"/>
  <c r="H162" i="3" s="1"/>
  <c r="G165" i="3"/>
  <c r="F165" i="3"/>
  <c r="H164" i="3"/>
  <c r="G164" i="3"/>
  <c r="F164" i="3"/>
  <c r="H163" i="3"/>
  <c r="G163" i="3"/>
  <c r="F163" i="3"/>
  <c r="B163" i="3"/>
  <c r="B166" i="3" s="1"/>
  <c r="B167" i="3" s="1"/>
  <c r="B168" i="3" s="1"/>
  <c r="B169" i="3" s="1"/>
  <c r="B170" i="3" s="1"/>
  <c r="K160" i="3"/>
  <c r="J160" i="3"/>
  <c r="I160" i="3"/>
  <c r="K159" i="3"/>
  <c r="J159" i="3"/>
  <c r="I159" i="3"/>
  <c r="K158" i="3"/>
  <c r="J158" i="3"/>
  <c r="I158" i="3"/>
  <c r="K157" i="3"/>
  <c r="J157" i="3"/>
  <c r="I157" i="3"/>
  <c r="K156" i="3"/>
  <c r="J156" i="3"/>
  <c r="I156" i="3"/>
  <c r="K155" i="3"/>
  <c r="J155" i="3"/>
  <c r="I155" i="3"/>
  <c r="K154" i="3"/>
  <c r="J154" i="3"/>
  <c r="I154" i="3"/>
  <c r="K153" i="3"/>
  <c r="J153" i="3"/>
  <c r="I153" i="3"/>
  <c r="K152" i="3"/>
  <c r="J152" i="3"/>
  <c r="I152" i="3"/>
  <c r="K151" i="3"/>
  <c r="J151" i="3"/>
  <c r="I151" i="3"/>
  <c r="E151" i="3"/>
  <c r="E152" i="3" s="1"/>
  <c r="E153" i="3" s="1"/>
  <c r="E156" i="3" s="1"/>
  <c r="E157" i="3" s="1"/>
  <c r="E158" i="3" s="1"/>
  <c r="E159" i="3" s="1"/>
  <c r="E160" i="3" s="1"/>
  <c r="H150" i="3"/>
  <c r="G150" i="3"/>
  <c r="F150" i="3"/>
  <c r="H149" i="3"/>
  <c r="G149" i="3"/>
  <c r="F149" i="3"/>
  <c r="H148" i="3"/>
  <c r="G148" i="3"/>
  <c r="F148" i="3"/>
  <c r="B148" i="3"/>
  <c r="B151" i="3" s="1"/>
  <c r="B152" i="3" s="1"/>
  <c r="B153" i="3" s="1"/>
  <c r="K146" i="3"/>
  <c r="J146" i="3"/>
  <c r="I146" i="3"/>
  <c r="K145" i="3"/>
  <c r="J145" i="3"/>
  <c r="I145" i="3"/>
  <c r="K144" i="3"/>
  <c r="J144" i="3"/>
  <c r="I144" i="3"/>
  <c r="K143" i="3"/>
  <c r="J143" i="3"/>
  <c r="I143" i="3"/>
  <c r="K142" i="3"/>
  <c r="J142" i="3"/>
  <c r="I142" i="3"/>
  <c r="K141" i="3"/>
  <c r="J141" i="3"/>
  <c r="I141" i="3"/>
  <c r="K140" i="3"/>
  <c r="J140" i="3"/>
  <c r="I140" i="3"/>
  <c r="K139" i="3"/>
  <c r="J139" i="3"/>
  <c r="I139" i="3"/>
  <c r="K138" i="3"/>
  <c r="J138" i="3"/>
  <c r="I138" i="3"/>
  <c r="K137" i="3"/>
  <c r="J137" i="3"/>
  <c r="I137" i="3"/>
  <c r="E137" i="3"/>
  <c r="E138" i="3" s="1"/>
  <c r="E139" i="3" s="1"/>
  <c r="H136" i="3"/>
  <c r="G136" i="3"/>
  <c r="F136" i="3"/>
  <c r="H135" i="3"/>
  <c r="G135" i="3"/>
  <c r="F135" i="3"/>
  <c r="H134" i="3"/>
  <c r="G134" i="3"/>
  <c r="F134" i="3"/>
  <c r="B134" i="3"/>
  <c r="B137" i="3" s="1"/>
  <c r="B138" i="3" s="1"/>
  <c r="B139" i="3" s="1"/>
  <c r="B142" i="3" s="1"/>
  <c r="B143" i="3" s="1"/>
  <c r="B144" i="3" s="1"/>
  <c r="B145" i="3" s="1"/>
  <c r="B146" i="3" s="1"/>
  <c r="K131" i="3"/>
  <c r="J131" i="3"/>
  <c r="I131" i="3"/>
  <c r="K130" i="3"/>
  <c r="J130" i="3"/>
  <c r="I130" i="3"/>
  <c r="K129" i="3"/>
  <c r="J129" i="3"/>
  <c r="I129" i="3"/>
  <c r="K128" i="3"/>
  <c r="J128" i="3"/>
  <c r="I128" i="3"/>
  <c r="K127" i="3"/>
  <c r="J127" i="3"/>
  <c r="I127" i="3"/>
  <c r="K126" i="3"/>
  <c r="J126" i="3"/>
  <c r="I126" i="3"/>
  <c r="K125" i="3"/>
  <c r="J125" i="3"/>
  <c r="I125" i="3"/>
  <c r="K124" i="3"/>
  <c r="J124" i="3"/>
  <c r="I124" i="3"/>
  <c r="K123" i="3"/>
  <c r="J123" i="3"/>
  <c r="I123" i="3"/>
  <c r="K122" i="3"/>
  <c r="J122" i="3"/>
  <c r="I122" i="3"/>
  <c r="E122" i="3"/>
  <c r="E123" i="3" s="1"/>
  <c r="E124" i="3" s="1"/>
  <c r="H121" i="3"/>
  <c r="G121" i="3"/>
  <c r="F121" i="3"/>
  <c r="H120" i="3"/>
  <c r="G120" i="3"/>
  <c r="F120" i="3"/>
  <c r="H119" i="3"/>
  <c r="G119" i="3"/>
  <c r="F119" i="3"/>
  <c r="B119" i="3"/>
  <c r="B122" i="3" s="1"/>
  <c r="B123" i="3" s="1"/>
  <c r="B124" i="3" s="1"/>
  <c r="K117" i="3"/>
  <c r="J117" i="3"/>
  <c r="I117" i="3"/>
  <c r="K116" i="3"/>
  <c r="J116" i="3"/>
  <c r="I116" i="3"/>
  <c r="K115" i="3"/>
  <c r="J115" i="3"/>
  <c r="I115" i="3"/>
  <c r="K114" i="3"/>
  <c r="J114" i="3"/>
  <c r="I114" i="3"/>
  <c r="K113" i="3"/>
  <c r="J113" i="3"/>
  <c r="I113" i="3"/>
  <c r="K112" i="3"/>
  <c r="J112" i="3"/>
  <c r="I112" i="3"/>
  <c r="K111" i="3"/>
  <c r="J111" i="3"/>
  <c r="I111" i="3"/>
  <c r="K110" i="3"/>
  <c r="J110" i="3"/>
  <c r="I110" i="3"/>
  <c r="K109" i="3"/>
  <c r="J109" i="3"/>
  <c r="I109" i="3"/>
  <c r="K108" i="3"/>
  <c r="J108" i="3"/>
  <c r="I108" i="3"/>
  <c r="E108" i="3"/>
  <c r="E109" i="3" s="1"/>
  <c r="E110" i="3" s="1"/>
  <c r="H107" i="3"/>
  <c r="G107" i="3"/>
  <c r="F107" i="3"/>
  <c r="H106" i="3"/>
  <c r="G106" i="3"/>
  <c r="F106" i="3"/>
  <c r="H105" i="3"/>
  <c r="G105" i="3"/>
  <c r="F105" i="3"/>
  <c r="B105" i="3"/>
  <c r="B108" i="3" s="1"/>
  <c r="B109" i="3" s="1"/>
  <c r="B110" i="3" s="1"/>
  <c r="B111" i="3" s="1"/>
  <c r="B112" i="3" s="1"/>
  <c r="K102" i="3"/>
  <c r="J102" i="3"/>
  <c r="I102" i="3"/>
  <c r="K101" i="3"/>
  <c r="J101" i="3"/>
  <c r="I101" i="3"/>
  <c r="K100" i="3"/>
  <c r="J100" i="3"/>
  <c r="I100" i="3"/>
  <c r="K99" i="3"/>
  <c r="J99" i="3"/>
  <c r="I99" i="3"/>
  <c r="K98" i="3"/>
  <c r="J98" i="3"/>
  <c r="I98" i="3"/>
  <c r="K97" i="3"/>
  <c r="J97" i="3"/>
  <c r="I97" i="3"/>
  <c r="K96" i="3"/>
  <c r="J96" i="3"/>
  <c r="I96" i="3"/>
  <c r="K95" i="3"/>
  <c r="J95" i="3"/>
  <c r="I95" i="3"/>
  <c r="K94" i="3"/>
  <c r="J94" i="3"/>
  <c r="I94" i="3"/>
  <c r="K93" i="3"/>
  <c r="J93" i="3"/>
  <c r="I93" i="3"/>
  <c r="E93" i="3"/>
  <c r="E94" i="3" s="1"/>
  <c r="E95" i="3" s="1"/>
  <c r="E98" i="3" s="1"/>
  <c r="E99" i="3" s="1"/>
  <c r="E100" i="3" s="1"/>
  <c r="E101" i="3" s="1"/>
  <c r="E102" i="3" s="1"/>
  <c r="H92" i="3"/>
  <c r="G92" i="3"/>
  <c r="F92" i="3"/>
  <c r="H91" i="3"/>
  <c r="G91" i="3"/>
  <c r="F91" i="3"/>
  <c r="H90" i="3"/>
  <c r="G90" i="3"/>
  <c r="F90" i="3"/>
  <c r="B90" i="3"/>
  <c r="B93" i="3" s="1"/>
  <c r="B94" i="3" s="1"/>
  <c r="B95" i="3" s="1"/>
  <c r="K88" i="3"/>
  <c r="J88" i="3"/>
  <c r="I88" i="3"/>
  <c r="K87" i="3"/>
  <c r="J87" i="3"/>
  <c r="I87" i="3"/>
  <c r="K86" i="3"/>
  <c r="J86" i="3"/>
  <c r="I86" i="3"/>
  <c r="K85" i="3"/>
  <c r="J85" i="3"/>
  <c r="I85" i="3"/>
  <c r="K84" i="3"/>
  <c r="J84" i="3"/>
  <c r="I84" i="3"/>
  <c r="K83" i="3"/>
  <c r="J83" i="3"/>
  <c r="I83" i="3"/>
  <c r="K82" i="3"/>
  <c r="J82" i="3"/>
  <c r="I82" i="3"/>
  <c r="K81" i="3"/>
  <c r="J81" i="3"/>
  <c r="I81" i="3"/>
  <c r="K80" i="3"/>
  <c r="J80" i="3"/>
  <c r="I80" i="3"/>
  <c r="K79" i="3"/>
  <c r="J79" i="3"/>
  <c r="I79" i="3"/>
  <c r="E79" i="3"/>
  <c r="E80" i="3" s="1"/>
  <c r="E81" i="3" s="1"/>
  <c r="H78" i="3"/>
  <c r="G78" i="3"/>
  <c r="F78" i="3"/>
  <c r="H77" i="3"/>
  <c r="G77" i="3"/>
  <c r="F77" i="3"/>
  <c r="H76" i="3"/>
  <c r="H75" i="3" s="1"/>
  <c r="G76" i="3"/>
  <c r="F76" i="3"/>
  <c r="B76" i="3"/>
  <c r="B79" i="3" s="1"/>
  <c r="B80" i="3" s="1"/>
  <c r="B81" i="3" s="1"/>
  <c r="B84" i="3" s="1"/>
  <c r="B85" i="3" s="1"/>
  <c r="B86" i="3" s="1"/>
  <c r="B87" i="3" s="1"/>
  <c r="B88" i="3" s="1"/>
  <c r="K73" i="3"/>
  <c r="J73" i="3"/>
  <c r="I73" i="3"/>
  <c r="K72" i="3"/>
  <c r="J72" i="3"/>
  <c r="I72" i="3"/>
  <c r="K71" i="3"/>
  <c r="J71" i="3"/>
  <c r="I71" i="3"/>
  <c r="K70" i="3"/>
  <c r="J70" i="3"/>
  <c r="I70" i="3"/>
  <c r="K69" i="3"/>
  <c r="J69" i="3"/>
  <c r="I69" i="3"/>
  <c r="K68" i="3"/>
  <c r="J68" i="3"/>
  <c r="I68" i="3"/>
  <c r="K67" i="3"/>
  <c r="J67" i="3"/>
  <c r="I67" i="3"/>
  <c r="K66" i="3"/>
  <c r="J66" i="3"/>
  <c r="I66" i="3"/>
  <c r="K65" i="3"/>
  <c r="J65" i="3"/>
  <c r="I65" i="3"/>
  <c r="K64" i="3"/>
  <c r="J64" i="3"/>
  <c r="I64" i="3"/>
  <c r="E64" i="3"/>
  <c r="E65" i="3" s="1"/>
  <c r="E66" i="3" s="1"/>
  <c r="H63" i="3"/>
  <c r="G63" i="3"/>
  <c r="F63" i="3"/>
  <c r="H62" i="3"/>
  <c r="G62" i="3"/>
  <c r="F62" i="3"/>
  <c r="H61" i="3"/>
  <c r="G61" i="3"/>
  <c r="F61" i="3"/>
  <c r="B61" i="3"/>
  <c r="B64" i="3" s="1"/>
  <c r="B65" i="3" s="1"/>
  <c r="B66" i="3" s="1"/>
  <c r="K59" i="3"/>
  <c r="J59" i="3"/>
  <c r="I59" i="3"/>
  <c r="K58" i="3"/>
  <c r="J58" i="3"/>
  <c r="I58" i="3"/>
  <c r="K57" i="3"/>
  <c r="J57" i="3"/>
  <c r="I57" i="3"/>
  <c r="K56" i="3"/>
  <c r="J56" i="3"/>
  <c r="I56" i="3"/>
  <c r="K55" i="3"/>
  <c r="J55" i="3"/>
  <c r="I55" i="3"/>
  <c r="K54" i="3"/>
  <c r="J54" i="3"/>
  <c r="I54" i="3"/>
  <c r="K53" i="3"/>
  <c r="J53" i="3"/>
  <c r="I53" i="3"/>
  <c r="K52" i="3"/>
  <c r="J52" i="3"/>
  <c r="I52" i="3"/>
  <c r="E52" i="3"/>
  <c r="H51" i="3"/>
  <c r="G51" i="3"/>
  <c r="F51" i="3"/>
  <c r="H50" i="3"/>
  <c r="G50" i="3"/>
  <c r="F50" i="3"/>
  <c r="H49" i="3"/>
  <c r="G49" i="3"/>
  <c r="F49" i="3"/>
  <c r="B49" i="3"/>
  <c r="B52" i="3" s="1"/>
  <c r="B55" i="3" s="1"/>
  <c r="B56" i="3" s="1"/>
  <c r="B57" i="3" s="1"/>
  <c r="B58" i="3" s="1"/>
  <c r="B59" i="3" s="1"/>
  <c r="K46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8" i="3"/>
  <c r="J38" i="3"/>
  <c r="I38" i="3"/>
  <c r="K37" i="3"/>
  <c r="J37" i="3"/>
  <c r="I37" i="3"/>
  <c r="E37" i="3"/>
  <c r="E38" i="3" s="1"/>
  <c r="E39" i="3" s="1"/>
  <c r="E40" i="3" s="1"/>
  <c r="E41" i="3" s="1"/>
  <c r="E42" i="3" s="1"/>
  <c r="E43" i="3" s="1"/>
  <c r="E44" i="3" s="1"/>
  <c r="E45" i="3" s="1"/>
  <c r="E46" i="3" s="1"/>
  <c r="B37" i="3"/>
  <c r="B38" i="3" s="1"/>
  <c r="B39" i="3" s="1"/>
  <c r="B40" i="3" s="1"/>
  <c r="B41" i="3" s="1"/>
  <c r="B42" i="3" s="1"/>
  <c r="B43" i="3" s="1"/>
  <c r="B44" i="3" s="1"/>
  <c r="B45" i="3" s="1"/>
  <c r="B46" i="3" s="1"/>
  <c r="H36" i="3"/>
  <c r="G36" i="3"/>
  <c r="F36" i="3"/>
  <c r="H35" i="3"/>
  <c r="G35" i="3"/>
  <c r="F35" i="3"/>
  <c r="H34" i="3"/>
  <c r="G34" i="3"/>
  <c r="F34" i="3"/>
  <c r="F33" i="3" s="1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J21" i="3" s="1"/>
  <c r="I26" i="3"/>
  <c r="K25" i="3"/>
  <c r="J25" i="3"/>
  <c r="I25" i="3"/>
  <c r="I20" i="3" s="1"/>
  <c r="K24" i="3"/>
  <c r="J24" i="3"/>
  <c r="I24" i="3"/>
  <c r="K23" i="3"/>
  <c r="K22" i="3" s="1"/>
  <c r="J23" i="3"/>
  <c r="I23" i="3"/>
  <c r="E23" i="3"/>
  <c r="E24" i="3" s="1"/>
  <c r="E25" i="3" s="1"/>
  <c r="E26" i="3" s="1"/>
  <c r="E27" i="3" s="1"/>
  <c r="E28" i="3" s="1"/>
  <c r="E29" i="3" s="1"/>
  <c r="E30" i="3" s="1"/>
  <c r="E31" i="3" s="1"/>
  <c r="E32" i="3" s="1"/>
  <c r="B23" i="3"/>
  <c r="B24" i="3" s="1"/>
  <c r="B25" i="3" s="1"/>
  <c r="B26" i="3" s="1"/>
  <c r="B27" i="3" s="1"/>
  <c r="B28" i="3" s="1"/>
  <c r="B29" i="3" s="1"/>
  <c r="B30" i="3" s="1"/>
  <c r="B31" i="3" s="1"/>
  <c r="B32" i="3" s="1"/>
  <c r="H22" i="3"/>
  <c r="G22" i="3"/>
  <c r="F22" i="3"/>
  <c r="H21" i="3"/>
  <c r="G21" i="3"/>
  <c r="F21" i="3"/>
  <c r="H20" i="3"/>
  <c r="H19" i="3" s="1"/>
  <c r="G20" i="3"/>
  <c r="G19" i="3" s="1"/>
  <c r="F20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B11" i="3"/>
  <c r="B12" i="3" s="1"/>
  <c r="B13" i="3" s="1"/>
  <c r="B14" i="3" s="1"/>
  <c r="B15" i="3" s="1"/>
  <c r="B16" i="3" s="1"/>
  <c r="B17" i="3" s="1"/>
  <c r="B18" i="3" s="1"/>
  <c r="E11" i="3"/>
  <c r="E12" i="3" s="1"/>
  <c r="E13" i="3" s="1"/>
  <c r="E14" i="3" s="1"/>
  <c r="E15" i="3" s="1"/>
  <c r="E16" i="3" s="1"/>
  <c r="E17" i="3" s="1"/>
  <c r="E18" i="3" s="1"/>
  <c r="H10" i="3"/>
  <c r="G10" i="3"/>
  <c r="F10" i="3"/>
  <c r="H9" i="3"/>
  <c r="G9" i="3"/>
  <c r="F9" i="3"/>
  <c r="B8" i="3"/>
  <c r="H192" i="3" l="1"/>
  <c r="J200" i="3"/>
  <c r="F193" i="3"/>
  <c r="J203" i="3"/>
  <c r="F194" i="3"/>
  <c r="J196" i="3"/>
  <c r="J204" i="3"/>
  <c r="G194" i="3"/>
  <c r="J195" i="3"/>
  <c r="J199" i="3"/>
  <c r="F192" i="3"/>
  <c r="F191" i="3" s="1"/>
  <c r="G193" i="3"/>
  <c r="H194" i="3"/>
  <c r="F118" i="3"/>
  <c r="F162" i="3"/>
  <c r="I7" i="3"/>
  <c r="G60" i="3"/>
  <c r="H104" i="3"/>
  <c r="G118" i="3"/>
  <c r="F133" i="3"/>
  <c r="H133" i="3"/>
  <c r="J9" i="3"/>
  <c r="F19" i="3"/>
  <c r="G48" i="3"/>
  <c r="H89" i="3"/>
  <c r="E212" i="3"/>
  <c r="E213" i="3" s="1"/>
  <c r="F233" i="3"/>
  <c r="F75" i="3"/>
  <c r="E154" i="3"/>
  <c r="E155" i="3" s="1"/>
  <c r="F176" i="3"/>
  <c r="F7" i="3"/>
  <c r="H33" i="3"/>
  <c r="F147" i="3"/>
  <c r="G147" i="3"/>
  <c r="H147" i="3"/>
  <c r="G176" i="3"/>
  <c r="F219" i="3"/>
  <c r="H219" i="3"/>
  <c r="I19" i="3"/>
  <c r="G89" i="3"/>
  <c r="G7" i="3"/>
  <c r="E67" i="3"/>
  <c r="E68" i="3" s="1"/>
  <c r="E69" i="3"/>
  <c r="E70" i="3" s="1"/>
  <c r="E71" i="3" s="1"/>
  <c r="E72" i="3" s="1"/>
  <c r="E73" i="3" s="1"/>
  <c r="E125" i="3"/>
  <c r="E126" i="3" s="1"/>
  <c r="E127" i="3"/>
  <c r="E128" i="3" s="1"/>
  <c r="E129" i="3" s="1"/>
  <c r="E130" i="3" s="1"/>
  <c r="E131" i="3" s="1"/>
  <c r="I8" i="3"/>
  <c r="I34" i="3"/>
  <c r="F89" i="3"/>
  <c r="E96" i="3"/>
  <c r="E97" i="3" s="1"/>
  <c r="F104" i="3"/>
  <c r="H118" i="3"/>
  <c r="G133" i="3"/>
  <c r="G162" i="3"/>
  <c r="H176" i="3"/>
  <c r="G219" i="3"/>
  <c r="J35" i="3"/>
  <c r="K10" i="3"/>
  <c r="G33" i="3"/>
  <c r="K36" i="3"/>
  <c r="H48" i="3"/>
  <c r="F60" i="3"/>
  <c r="F48" i="3"/>
  <c r="H60" i="3"/>
  <c r="G75" i="3"/>
  <c r="G104" i="3"/>
  <c r="K236" i="3"/>
  <c r="K222" i="3" s="1"/>
  <c r="K208" i="3" s="1"/>
  <c r="K194" i="3" s="1"/>
  <c r="K179" i="3" s="1"/>
  <c r="K165" i="3" s="1"/>
  <c r="K150" i="3" s="1"/>
  <c r="K136" i="3" s="1"/>
  <c r="K121" i="3" s="1"/>
  <c r="K107" i="3" s="1"/>
  <c r="K92" i="3" s="1"/>
  <c r="K78" i="3" s="1"/>
  <c r="K63" i="3" s="1"/>
  <c r="K51" i="3" s="1"/>
  <c r="I233" i="3"/>
  <c r="I220" i="3" s="1"/>
  <c r="H7" i="3"/>
  <c r="E53" i="3"/>
  <c r="E54" i="3" s="1"/>
  <c r="E55" i="3"/>
  <c r="E56" i="3" s="1"/>
  <c r="E57" i="3" s="1"/>
  <c r="E58" i="3" s="1"/>
  <c r="E59" i="3" s="1"/>
  <c r="E200" i="3"/>
  <c r="E201" i="3" s="1"/>
  <c r="E202" i="3" s="1"/>
  <c r="E203" i="3" s="1"/>
  <c r="E204" i="3" s="1"/>
  <c r="E198" i="3"/>
  <c r="E199" i="3" s="1"/>
  <c r="B127" i="3"/>
  <c r="B128" i="3" s="1"/>
  <c r="B129" i="3" s="1"/>
  <c r="B130" i="3" s="1"/>
  <c r="B131" i="3" s="1"/>
  <c r="B125" i="3"/>
  <c r="B126" i="3" s="1"/>
  <c r="B69" i="3"/>
  <c r="B70" i="3" s="1"/>
  <c r="B71" i="3" s="1"/>
  <c r="B72" i="3" s="1"/>
  <c r="B73" i="3" s="1"/>
  <c r="B67" i="3"/>
  <c r="B68" i="3" s="1"/>
  <c r="E84" i="3"/>
  <c r="E85" i="3" s="1"/>
  <c r="E86" i="3" s="1"/>
  <c r="E87" i="3" s="1"/>
  <c r="E88" i="3" s="1"/>
  <c r="E82" i="3"/>
  <c r="E83" i="3" s="1"/>
  <c r="B82" i="3"/>
  <c r="B83" i="3" s="1"/>
  <c r="E142" i="3"/>
  <c r="E143" i="3" s="1"/>
  <c r="E144" i="3" s="1"/>
  <c r="E145" i="3" s="1"/>
  <c r="E146" i="3" s="1"/>
  <c r="E140" i="3"/>
  <c r="E141" i="3" s="1"/>
  <c r="B140" i="3"/>
  <c r="B141" i="3" s="1"/>
  <c r="B154" i="3"/>
  <c r="B155" i="3" s="1"/>
  <c r="B156" i="3"/>
  <c r="B157" i="3" s="1"/>
  <c r="B158" i="3" s="1"/>
  <c r="B159" i="3" s="1"/>
  <c r="B160" i="3" s="1"/>
  <c r="E226" i="3"/>
  <c r="E227" i="3" s="1"/>
  <c r="E228" i="3"/>
  <c r="E229" i="3" s="1"/>
  <c r="E230" i="3" s="1"/>
  <c r="E231" i="3" s="1"/>
  <c r="E232" i="3" s="1"/>
  <c r="B242" i="3"/>
  <c r="B243" i="3" s="1"/>
  <c r="B244" i="3" s="1"/>
  <c r="B245" i="3" s="1"/>
  <c r="B246" i="3" s="1"/>
  <c r="B240" i="3"/>
  <c r="B241" i="3" s="1"/>
  <c r="B53" i="3"/>
  <c r="B54" i="3" s="1"/>
  <c r="B113" i="3"/>
  <c r="B114" i="3" s="1"/>
  <c r="B115" i="3" s="1"/>
  <c r="B116" i="3" s="1"/>
  <c r="B117" i="3" s="1"/>
  <c r="B171" i="3"/>
  <c r="B172" i="3" s="1"/>
  <c r="B173" i="3" s="1"/>
  <c r="B174" i="3" s="1"/>
  <c r="B175" i="3" s="1"/>
  <c r="E185" i="3"/>
  <c r="E186" i="3" s="1"/>
  <c r="E187" i="3" s="1"/>
  <c r="E188" i="3" s="1"/>
  <c r="E189" i="3" s="1"/>
  <c r="B198" i="3"/>
  <c r="B199" i="3" s="1"/>
  <c r="B212" i="3"/>
  <c r="B213" i="3" s="1"/>
  <c r="B214" i="3"/>
  <c r="B215" i="3" s="1"/>
  <c r="B216" i="3" s="1"/>
  <c r="B217" i="3" s="1"/>
  <c r="B218" i="3" s="1"/>
  <c r="H233" i="3"/>
  <c r="I234" i="3"/>
  <c r="J235" i="3"/>
  <c r="J221" i="3" s="1"/>
  <c r="J207" i="3" s="1"/>
  <c r="B96" i="3"/>
  <c r="B97" i="3" s="1"/>
  <c r="B98" i="3"/>
  <c r="B99" i="3" s="1"/>
  <c r="B100" i="3" s="1"/>
  <c r="B101" i="3" s="1"/>
  <c r="B102" i="3" s="1"/>
  <c r="I33" i="3"/>
  <c r="B228" i="3"/>
  <c r="B229" i="3" s="1"/>
  <c r="B230" i="3" s="1"/>
  <c r="B231" i="3" s="1"/>
  <c r="B232" i="3" s="1"/>
  <c r="E242" i="3"/>
  <c r="E243" i="3" s="1"/>
  <c r="E244" i="3" s="1"/>
  <c r="E245" i="3" s="1"/>
  <c r="E246" i="3" s="1"/>
  <c r="E111" i="3"/>
  <c r="E112" i="3" s="1"/>
  <c r="E113" i="3"/>
  <c r="E114" i="3" s="1"/>
  <c r="E115" i="3" s="1"/>
  <c r="E116" i="3" s="1"/>
  <c r="E117" i="3" s="1"/>
  <c r="E169" i="3"/>
  <c r="E170" i="3" s="1"/>
  <c r="E171" i="3"/>
  <c r="E172" i="3" s="1"/>
  <c r="E173" i="3" s="1"/>
  <c r="E174" i="3" s="1"/>
  <c r="E175" i="3" s="1"/>
  <c r="B185" i="3"/>
  <c r="B186" i="3" s="1"/>
  <c r="B187" i="3" s="1"/>
  <c r="B188" i="3" s="1"/>
  <c r="B189" i="3" s="1"/>
  <c r="B183" i="3"/>
  <c r="B184" i="3" s="1"/>
  <c r="G191" i="3" l="1"/>
  <c r="J193" i="3"/>
  <c r="J178" i="3" s="1"/>
  <c r="J164" i="3" s="1"/>
  <c r="J149" i="3" s="1"/>
  <c r="J135" i="3" s="1"/>
  <c r="J120" i="3" s="1"/>
  <c r="J106" i="3" s="1"/>
  <c r="J91" i="3" s="1"/>
  <c r="J77" i="3" s="1"/>
  <c r="J62" i="3" s="1"/>
  <c r="J50" i="3" s="1"/>
  <c r="H191" i="3"/>
  <c r="I219" i="3"/>
  <c r="I205" i="3" s="1"/>
  <c r="I206" i="3" l="1"/>
  <c r="I192" i="3"/>
  <c r="I191" i="3"/>
  <c r="I176" i="3" l="1"/>
  <c r="I177" i="3"/>
  <c r="I162" i="3" l="1"/>
  <c r="I163" i="3"/>
  <c r="I148" i="3" l="1"/>
  <c r="I147" i="3"/>
  <c r="E54" i="1"/>
  <c r="E55" i="1" s="1"/>
  <c r="I134" i="3" l="1"/>
  <c r="I133" i="3"/>
  <c r="E11" i="1"/>
  <c r="I118" i="3" l="1"/>
  <c r="I119" i="3"/>
  <c r="F9" i="1"/>
  <c r="I105" i="3" l="1"/>
  <c r="I104" i="3"/>
  <c r="F10" i="1"/>
  <c r="F8" i="1"/>
  <c r="I90" i="3" l="1"/>
  <c r="I89" i="3"/>
  <c r="K250" i="1"/>
  <c r="J250" i="1"/>
  <c r="I250" i="1"/>
  <c r="K249" i="1"/>
  <c r="J249" i="1"/>
  <c r="I249" i="1"/>
  <c r="K248" i="1"/>
  <c r="J248" i="1"/>
  <c r="I248" i="1"/>
  <c r="K247" i="1"/>
  <c r="J247" i="1"/>
  <c r="I247" i="1"/>
  <c r="K246" i="1"/>
  <c r="J246" i="1"/>
  <c r="I246" i="1"/>
  <c r="K245" i="1"/>
  <c r="J245" i="1"/>
  <c r="I245" i="1"/>
  <c r="K244" i="1"/>
  <c r="J244" i="1"/>
  <c r="I244" i="1"/>
  <c r="K243" i="1"/>
  <c r="J243" i="1"/>
  <c r="I243" i="1"/>
  <c r="K242" i="1"/>
  <c r="J242" i="1"/>
  <c r="I242" i="1"/>
  <c r="K241" i="1"/>
  <c r="J241" i="1"/>
  <c r="I241" i="1"/>
  <c r="E241" i="1"/>
  <c r="E242" i="1" s="1"/>
  <c r="E243" i="1" s="1"/>
  <c r="H240" i="1"/>
  <c r="G240" i="1"/>
  <c r="F240" i="1"/>
  <c r="H239" i="1"/>
  <c r="G239" i="1"/>
  <c r="F239" i="1"/>
  <c r="H238" i="1"/>
  <c r="G238" i="1"/>
  <c r="F238" i="1"/>
  <c r="B238" i="1"/>
  <c r="B241" i="1" s="1"/>
  <c r="B242" i="1" s="1"/>
  <c r="B243" i="1" s="1"/>
  <c r="K236" i="1"/>
  <c r="J236" i="1"/>
  <c r="I236" i="1"/>
  <c r="K235" i="1"/>
  <c r="J235" i="1"/>
  <c r="I235" i="1"/>
  <c r="K234" i="1"/>
  <c r="J234" i="1"/>
  <c r="I234" i="1"/>
  <c r="K233" i="1"/>
  <c r="J233" i="1"/>
  <c r="I233" i="1"/>
  <c r="K232" i="1"/>
  <c r="J232" i="1"/>
  <c r="I232" i="1"/>
  <c r="K231" i="1"/>
  <c r="J231" i="1"/>
  <c r="I231" i="1"/>
  <c r="K230" i="1"/>
  <c r="J230" i="1"/>
  <c r="I230" i="1"/>
  <c r="K229" i="1"/>
  <c r="J229" i="1"/>
  <c r="I229" i="1"/>
  <c r="K228" i="1"/>
  <c r="J228" i="1"/>
  <c r="I228" i="1"/>
  <c r="K227" i="1"/>
  <c r="J227" i="1"/>
  <c r="I227" i="1"/>
  <c r="E227" i="1"/>
  <c r="E228" i="1" s="1"/>
  <c r="E229" i="1" s="1"/>
  <c r="H226" i="1"/>
  <c r="G226" i="1"/>
  <c r="F226" i="1"/>
  <c r="H225" i="1"/>
  <c r="G225" i="1"/>
  <c r="F225" i="1"/>
  <c r="H224" i="1"/>
  <c r="G224" i="1"/>
  <c r="F224" i="1"/>
  <c r="B224" i="1"/>
  <c r="B227" i="1" s="1"/>
  <c r="B228" i="1" s="1"/>
  <c r="B229" i="1" s="1"/>
  <c r="B210" i="1"/>
  <c r="B213" i="1" s="1"/>
  <c r="B214" i="1" s="1"/>
  <c r="B215" i="1" s="1"/>
  <c r="K222" i="1"/>
  <c r="J222" i="1"/>
  <c r="I222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E213" i="1"/>
  <c r="E214" i="1" s="1"/>
  <c r="E215" i="1" s="1"/>
  <c r="H212" i="1"/>
  <c r="G212" i="1"/>
  <c r="F212" i="1"/>
  <c r="H211" i="1"/>
  <c r="G211" i="1"/>
  <c r="F211" i="1"/>
  <c r="H210" i="1"/>
  <c r="G210" i="1"/>
  <c r="F210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E199" i="1"/>
  <c r="E200" i="1" s="1"/>
  <c r="E201" i="1" s="1"/>
  <c r="H198" i="1"/>
  <c r="G198" i="1"/>
  <c r="F198" i="1"/>
  <c r="H197" i="1"/>
  <c r="G197" i="1"/>
  <c r="F197" i="1"/>
  <c r="H196" i="1"/>
  <c r="G196" i="1"/>
  <c r="F196" i="1"/>
  <c r="B196" i="1"/>
  <c r="B199" i="1" s="1"/>
  <c r="B200" i="1" s="1"/>
  <c r="B201" i="1" s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E155" i="1"/>
  <c r="E156" i="1" s="1"/>
  <c r="E157" i="1" s="1"/>
  <c r="H154" i="1"/>
  <c r="G154" i="1"/>
  <c r="F154" i="1"/>
  <c r="H153" i="1"/>
  <c r="G153" i="1"/>
  <c r="F153" i="1"/>
  <c r="H152" i="1"/>
  <c r="G152" i="1"/>
  <c r="F152" i="1"/>
  <c r="B152" i="1"/>
  <c r="B155" i="1" s="1"/>
  <c r="B156" i="1" s="1"/>
  <c r="B157" i="1" s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K141" i="1"/>
  <c r="J141" i="1"/>
  <c r="I141" i="1"/>
  <c r="E141" i="1"/>
  <c r="E142" i="1" s="1"/>
  <c r="E143" i="1" s="1"/>
  <c r="H140" i="1"/>
  <c r="G140" i="1"/>
  <c r="F140" i="1"/>
  <c r="H139" i="1"/>
  <c r="G139" i="1"/>
  <c r="F139" i="1"/>
  <c r="H138" i="1"/>
  <c r="G138" i="1"/>
  <c r="F138" i="1"/>
  <c r="B138" i="1"/>
  <c r="B141" i="1" s="1"/>
  <c r="B142" i="1" s="1"/>
  <c r="B143" i="1" s="1"/>
  <c r="E170" i="1"/>
  <c r="E171" i="1" s="1"/>
  <c r="E172" i="1" s="1"/>
  <c r="B167" i="1"/>
  <c r="B170" i="1" s="1"/>
  <c r="B171" i="1" s="1"/>
  <c r="B172" i="1" s="1"/>
  <c r="K193" i="1"/>
  <c r="J193" i="1"/>
  <c r="I193" i="1"/>
  <c r="K192" i="1"/>
  <c r="J192" i="1"/>
  <c r="I192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E184" i="1"/>
  <c r="E185" i="1" s="1"/>
  <c r="E186" i="1" s="1"/>
  <c r="H183" i="1"/>
  <c r="G183" i="1"/>
  <c r="F183" i="1"/>
  <c r="H182" i="1"/>
  <c r="G182" i="1"/>
  <c r="F182" i="1"/>
  <c r="H181" i="1"/>
  <c r="G181" i="1"/>
  <c r="F181" i="1"/>
  <c r="B181" i="1"/>
  <c r="B184" i="1" s="1"/>
  <c r="B185" i="1" s="1"/>
  <c r="B186" i="1" s="1"/>
  <c r="K179" i="1"/>
  <c r="J179" i="1"/>
  <c r="I179" i="1"/>
  <c r="K178" i="1"/>
  <c r="J178" i="1"/>
  <c r="I178" i="1"/>
  <c r="K177" i="1"/>
  <c r="J177" i="1"/>
  <c r="I177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70" i="1"/>
  <c r="J170" i="1"/>
  <c r="I170" i="1"/>
  <c r="H169" i="1"/>
  <c r="G169" i="1"/>
  <c r="F169" i="1"/>
  <c r="H168" i="1"/>
  <c r="G168" i="1"/>
  <c r="F168" i="1"/>
  <c r="H167" i="1"/>
  <c r="G167" i="1"/>
  <c r="F167" i="1"/>
  <c r="B123" i="1"/>
  <c r="B126" i="1" s="1"/>
  <c r="B127" i="1" s="1"/>
  <c r="B128" i="1" s="1"/>
  <c r="K135" i="1"/>
  <c r="J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K127" i="1"/>
  <c r="J127" i="1"/>
  <c r="I127" i="1"/>
  <c r="K126" i="1"/>
  <c r="J126" i="1"/>
  <c r="I126" i="1"/>
  <c r="E126" i="1"/>
  <c r="E127" i="1" s="1"/>
  <c r="E128" i="1" s="1"/>
  <c r="H125" i="1"/>
  <c r="G125" i="1"/>
  <c r="F125" i="1"/>
  <c r="H124" i="1"/>
  <c r="G124" i="1"/>
  <c r="F124" i="1"/>
  <c r="H123" i="1"/>
  <c r="G123" i="1"/>
  <c r="F123" i="1"/>
  <c r="K121" i="1"/>
  <c r="J121" i="1"/>
  <c r="I121" i="1"/>
  <c r="K120" i="1"/>
  <c r="J120" i="1"/>
  <c r="I120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E112" i="1"/>
  <c r="E113" i="1" s="1"/>
  <c r="E114" i="1" s="1"/>
  <c r="H111" i="1"/>
  <c r="G111" i="1"/>
  <c r="F111" i="1"/>
  <c r="H110" i="1"/>
  <c r="G110" i="1"/>
  <c r="F110" i="1"/>
  <c r="H109" i="1"/>
  <c r="G109" i="1"/>
  <c r="F109" i="1"/>
  <c r="B109" i="1"/>
  <c r="B112" i="1" s="1"/>
  <c r="B113" i="1" s="1"/>
  <c r="B114" i="1" s="1"/>
  <c r="K106" i="1"/>
  <c r="J106" i="1"/>
  <c r="I106" i="1"/>
  <c r="K105" i="1"/>
  <c r="J105" i="1"/>
  <c r="I105" i="1"/>
  <c r="K104" i="1"/>
  <c r="J104" i="1"/>
  <c r="I104" i="1"/>
  <c r="K103" i="1"/>
  <c r="J103" i="1"/>
  <c r="I103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E97" i="1"/>
  <c r="E98" i="1" s="1"/>
  <c r="E99" i="1" s="1"/>
  <c r="H96" i="1"/>
  <c r="G96" i="1"/>
  <c r="F96" i="1"/>
  <c r="H95" i="1"/>
  <c r="G95" i="1"/>
  <c r="F95" i="1"/>
  <c r="H94" i="1"/>
  <c r="G94" i="1"/>
  <c r="F94" i="1"/>
  <c r="B94" i="1"/>
  <c r="B97" i="1" s="1"/>
  <c r="B98" i="1" s="1"/>
  <c r="B99" i="1" s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E83" i="1"/>
  <c r="E84" i="1" s="1"/>
  <c r="E85" i="1" s="1"/>
  <c r="H82" i="1"/>
  <c r="G82" i="1"/>
  <c r="F82" i="1"/>
  <c r="H81" i="1"/>
  <c r="G81" i="1"/>
  <c r="F81" i="1"/>
  <c r="H80" i="1"/>
  <c r="G80" i="1"/>
  <c r="F80" i="1"/>
  <c r="B80" i="1"/>
  <c r="B83" i="1" s="1"/>
  <c r="B84" i="1" s="1"/>
  <c r="B85" i="1" s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E68" i="1"/>
  <c r="E69" i="1" s="1"/>
  <c r="E70" i="1" s="1"/>
  <c r="H67" i="1"/>
  <c r="G67" i="1"/>
  <c r="F67" i="1"/>
  <c r="H66" i="1"/>
  <c r="G66" i="1"/>
  <c r="F66" i="1"/>
  <c r="H65" i="1"/>
  <c r="G65" i="1"/>
  <c r="F65" i="1"/>
  <c r="B65" i="1"/>
  <c r="B68" i="1" s="1"/>
  <c r="B69" i="1" s="1"/>
  <c r="B70" i="1" s="1"/>
  <c r="B51" i="1"/>
  <c r="B54" i="1" s="1"/>
  <c r="B55" i="1" s="1"/>
  <c r="B56" i="1" s="1"/>
  <c r="B57" i="1" s="1"/>
  <c r="B58" i="1" s="1"/>
  <c r="F51" i="1"/>
  <c r="H53" i="1"/>
  <c r="G53" i="1"/>
  <c r="F53" i="1"/>
  <c r="H52" i="1"/>
  <c r="G52" i="1"/>
  <c r="F52" i="1"/>
  <c r="H51" i="1"/>
  <c r="G51" i="1"/>
  <c r="H38" i="1"/>
  <c r="G38" i="1"/>
  <c r="F38" i="1"/>
  <c r="H37" i="1"/>
  <c r="G37" i="1"/>
  <c r="F37" i="1"/>
  <c r="H36" i="1"/>
  <c r="G36" i="1"/>
  <c r="F36" i="1"/>
  <c r="F22" i="1"/>
  <c r="F7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17" i="1"/>
  <c r="J17" i="1"/>
  <c r="I17" i="1"/>
  <c r="K16" i="1"/>
  <c r="J16" i="1"/>
  <c r="I16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E56" i="1"/>
  <c r="E57" i="1" s="1"/>
  <c r="E58" i="1" s="1"/>
  <c r="I76" i="3" l="1"/>
  <c r="I75" i="3"/>
  <c r="I237" i="1"/>
  <c r="H209" i="1"/>
  <c r="H93" i="1"/>
  <c r="F64" i="1"/>
  <c r="G180" i="1"/>
  <c r="G151" i="1"/>
  <c r="G237" i="1"/>
  <c r="G122" i="1"/>
  <c r="G64" i="1"/>
  <c r="F35" i="1"/>
  <c r="H35" i="1"/>
  <c r="G79" i="1"/>
  <c r="F79" i="1"/>
  <c r="H79" i="1"/>
  <c r="G108" i="1"/>
  <c r="F108" i="1"/>
  <c r="H108" i="1"/>
  <c r="F166" i="1"/>
  <c r="H166" i="1"/>
  <c r="G137" i="1"/>
  <c r="F137" i="1"/>
  <c r="H137" i="1"/>
  <c r="G195" i="1"/>
  <c r="H195" i="1"/>
  <c r="G223" i="1"/>
  <c r="F223" i="1"/>
  <c r="H223" i="1"/>
  <c r="F93" i="1"/>
  <c r="G93" i="1"/>
  <c r="F122" i="1"/>
  <c r="F180" i="1"/>
  <c r="H180" i="1"/>
  <c r="F151" i="1"/>
  <c r="H151" i="1"/>
  <c r="G209" i="1"/>
  <c r="F209" i="1"/>
  <c r="F237" i="1"/>
  <c r="G50" i="1"/>
  <c r="F50" i="1"/>
  <c r="G35" i="1"/>
  <c r="H50" i="1"/>
  <c r="H64" i="1"/>
  <c r="H122" i="1"/>
  <c r="G166" i="1"/>
  <c r="F195" i="1"/>
  <c r="H237" i="1"/>
  <c r="I238" i="1"/>
  <c r="K240" i="1"/>
  <c r="K226" i="1" s="1"/>
  <c r="K212" i="1" s="1"/>
  <c r="K198" i="1" s="1"/>
  <c r="K183" i="1" s="1"/>
  <c r="K169" i="1" s="1"/>
  <c r="K154" i="1" s="1"/>
  <c r="K140" i="1" s="1"/>
  <c r="K125" i="1" s="1"/>
  <c r="K111" i="1" s="1"/>
  <c r="K96" i="1" s="1"/>
  <c r="K82" i="1" s="1"/>
  <c r="K67" i="1" s="1"/>
  <c r="K53" i="1" s="1"/>
  <c r="J239" i="1"/>
  <c r="J225" i="1" s="1"/>
  <c r="J211" i="1" s="1"/>
  <c r="J197" i="1" s="1"/>
  <c r="J182" i="1" s="1"/>
  <c r="J168" i="1" s="1"/>
  <c r="J153" i="1" s="1"/>
  <c r="J139" i="1" s="1"/>
  <c r="J124" i="1" s="1"/>
  <c r="J110" i="1" s="1"/>
  <c r="J95" i="1" s="1"/>
  <c r="J81" i="1" s="1"/>
  <c r="J66" i="1" s="1"/>
  <c r="J52" i="1" s="1"/>
  <c r="E230" i="1"/>
  <c r="E231" i="1" s="1"/>
  <c r="E232" i="1"/>
  <c r="E233" i="1" s="1"/>
  <c r="E234" i="1" s="1"/>
  <c r="E235" i="1" s="1"/>
  <c r="E236" i="1" s="1"/>
  <c r="E244" i="1"/>
  <c r="E245" i="1" s="1"/>
  <c r="E246" i="1"/>
  <c r="E247" i="1" s="1"/>
  <c r="E248" i="1" s="1"/>
  <c r="E249" i="1" s="1"/>
  <c r="E250" i="1" s="1"/>
  <c r="B230" i="1"/>
  <c r="B231" i="1" s="1"/>
  <c r="B232" i="1"/>
  <c r="B233" i="1" s="1"/>
  <c r="B234" i="1" s="1"/>
  <c r="B235" i="1" s="1"/>
  <c r="B236" i="1" s="1"/>
  <c r="B246" i="1"/>
  <c r="B247" i="1" s="1"/>
  <c r="B248" i="1" s="1"/>
  <c r="B249" i="1" s="1"/>
  <c r="B250" i="1" s="1"/>
  <c r="B244" i="1"/>
  <c r="B245" i="1" s="1"/>
  <c r="B216" i="1"/>
  <c r="B217" i="1" s="1"/>
  <c r="B218" i="1"/>
  <c r="B219" i="1" s="1"/>
  <c r="B220" i="1" s="1"/>
  <c r="B221" i="1" s="1"/>
  <c r="B222" i="1" s="1"/>
  <c r="B202" i="1"/>
  <c r="B203" i="1" s="1"/>
  <c r="B204" i="1"/>
  <c r="B205" i="1" s="1"/>
  <c r="B206" i="1" s="1"/>
  <c r="B207" i="1" s="1"/>
  <c r="B208" i="1" s="1"/>
  <c r="E216" i="1"/>
  <c r="E217" i="1" s="1"/>
  <c r="E218" i="1"/>
  <c r="E219" i="1" s="1"/>
  <c r="E220" i="1" s="1"/>
  <c r="E221" i="1" s="1"/>
  <c r="E222" i="1" s="1"/>
  <c r="E204" i="1"/>
  <c r="E205" i="1" s="1"/>
  <c r="E206" i="1" s="1"/>
  <c r="E207" i="1" s="1"/>
  <c r="E208" i="1" s="1"/>
  <c r="E202" i="1"/>
  <c r="E203" i="1" s="1"/>
  <c r="E158" i="1"/>
  <c r="E159" i="1" s="1"/>
  <c r="E160" i="1"/>
  <c r="E161" i="1" s="1"/>
  <c r="E162" i="1" s="1"/>
  <c r="E163" i="1" s="1"/>
  <c r="E164" i="1" s="1"/>
  <c r="E144" i="1"/>
  <c r="E145" i="1" s="1"/>
  <c r="E146" i="1"/>
  <c r="E147" i="1" s="1"/>
  <c r="E148" i="1" s="1"/>
  <c r="E149" i="1" s="1"/>
  <c r="E150" i="1" s="1"/>
  <c r="B160" i="1"/>
  <c r="B161" i="1" s="1"/>
  <c r="B162" i="1" s="1"/>
  <c r="B163" i="1" s="1"/>
  <c r="B164" i="1" s="1"/>
  <c r="B158" i="1"/>
  <c r="B159" i="1" s="1"/>
  <c r="B144" i="1"/>
  <c r="B145" i="1" s="1"/>
  <c r="B146" i="1"/>
  <c r="B147" i="1" s="1"/>
  <c r="B148" i="1" s="1"/>
  <c r="B149" i="1" s="1"/>
  <c r="B150" i="1" s="1"/>
  <c r="E59" i="1"/>
  <c r="E60" i="1" s="1"/>
  <c r="E61" i="1" s="1"/>
  <c r="E62" i="1" s="1"/>
  <c r="E63" i="1" s="1"/>
  <c r="E173" i="1"/>
  <c r="E174" i="1" s="1"/>
  <c r="E175" i="1"/>
  <c r="E176" i="1" s="1"/>
  <c r="E177" i="1" s="1"/>
  <c r="E178" i="1" s="1"/>
  <c r="E179" i="1" s="1"/>
  <c r="E187" i="1"/>
  <c r="E188" i="1" s="1"/>
  <c r="E189" i="1"/>
  <c r="E190" i="1" s="1"/>
  <c r="E191" i="1" s="1"/>
  <c r="E192" i="1" s="1"/>
  <c r="E193" i="1" s="1"/>
  <c r="B173" i="1"/>
  <c r="B174" i="1" s="1"/>
  <c r="B175" i="1"/>
  <c r="B176" i="1" s="1"/>
  <c r="B177" i="1" s="1"/>
  <c r="B178" i="1" s="1"/>
  <c r="B179" i="1" s="1"/>
  <c r="B189" i="1"/>
  <c r="B190" i="1" s="1"/>
  <c r="B191" i="1" s="1"/>
  <c r="B192" i="1" s="1"/>
  <c r="B193" i="1" s="1"/>
  <c r="B187" i="1"/>
  <c r="B188" i="1" s="1"/>
  <c r="E115" i="1"/>
  <c r="E116" i="1" s="1"/>
  <c r="E117" i="1"/>
  <c r="E118" i="1" s="1"/>
  <c r="E119" i="1" s="1"/>
  <c r="E120" i="1" s="1"/>
  <c r="E121" i="1" s="1"/>
  <c r="E129" i="1"/>
  <c r="E130" i="1" s="1"/>
  <c r="E131" i="1"/>
  <c r="E132" i="1" s="1"/>
  <c r="E133" i="1" s="1"/>
  <c r="E134" i="1" s="1"/>
  <c r="E135" i="1" s="1"/>
  <c r="B115" i="1"/>
  <c r="B116" i="1" s="1"/>
  <c r="B117" i="1"/>
  <c r="B118" i="1" s="1"/>
  <c r="B119" i="1" s="1"/>
  <c r="B120" i="1" s="1"/>
  <c r="B121" i="1" s="1"/>
  <c r="B131" i="1"/>
  <c r="B132" i="1" s="1"/>
  <c r="B133" i="1" s="1"/>
  <c r="B134" i="1" s="1"/>
  <c r="B135" i="1" s="1"/>
  <c r="B129" i="1"/>
  <c r="B130" i="1" s="1"/>
  <c r="B88" i="1"/>
  <c r="B89" i="1" s="1"/>
  <c r="B90" i="1" s="1"/>
  <c r="B91" i="1" s="1"/>
  <c r="B92" i="1" s="1"/>
  <c r="B86" i="1"/>
  <c r="B87" i="1" s="1"/>
  <c r="B100" i="1"/>
  <c r="B101" i="1" s="1"/>
  <c r="B102" i="1"/>
  <c r="B103" i="1" s="1"/>
  <c r="B104" i="1" s="1"/>
  <c r="B105" i="1" s="1"/>
  <c r="B106" i="1" s="1"/>
  <c r="E88" i="1"/>
  <c r="E89" i="1" s="1"/>
  <c r="E90" i="1" s="1"/>
  <c r="E91" i="1" s="1"/>
  <c r="E92" i="1" s="1"/>
  <c r="E86" i="1"/>
  <c r="E87" i="1" s="1"/>
  <c r="E102" i="1"/>
  <c r="E103" i="1" s="1"/>
  <c r="E104" i="1" s="1"/>
  <c r="E105" i="1" s="1"/>
  <c r="E106" i="1" s="1"/>
  <c r="E100" i="1"/>
  <c r="E101" i="1" s="1"/>
  <c r="E73" i="1"/>
  <c r="E74" i="1" s="1"/>
  <c r="E75" i="1" s="1"/>
  <c r="E76" i="1" s="1"/>
  <c r="E77" i="1" s="1"/>
  <c r="E71" i="1"/>
  <c r="E72" i="1" s="1"/>
  <c r="B73" i="1"/>
  <c r="B74" i="1" s="1"/>
  <c r="B75" i="1" s="1"/>
  <c r="B76" i="1" s="1"/>
  <c r="B77" i="1" s="1"/>
  <c r="B71" i="1"/>
  <c r="B72" i="1" s="1"/>
  <c r="B59" i="1"/>
  <c r="B60" i="1" s="1"/>
  <c r="B61" i="1" s="1"/>
  <c r="B62" i="1" s="1"/>
  <c r="B63" i="1" s="1"/>
  <c r="I224" i="1" l="1"/>
  <c r="I60" i="3"/>
  <c r="I61" i="3"/>
  <c r="I223" i="1"/>
  <c r="I209" i="1" s="1"/>
  <c r="I48" i="3" l="1"/>
  <c r="I49" i="3"/>
  <c r="I210" i="1"/>
  <c r="I195" i="1" s="1"/>
  <c r="I196" i="1" l="1"/>
  <c r="I180" i="1" s="1"/>
  <c r="I181" i="1" l="1"/>
  <c r="I166" i="1" s="1"/>
  <c r="I167" i="1" l="1"/>
  <c r="I152" i="1" s="1"/>
  <c r="I151" i="1" l="1"/>
  <c r="I138" i="1" l="1"/>
  <c r="I137" i="1"/>
  <c r="I122" i="1" l="1"/>
  <c r="I123" i="1"/>
  <c r="I108" i="1" l="1"/>
  <c r="I109" i="1"/>
  <c r="I11" i="1"/>
  <c r="I93" i="1" l="1"/>
  <c r="I94" i="1"/>
  <c r="I79" i="1" s="1"/>
  <c r="E39" i="1"/>
  <c r="E25" i="1"/>
  <c r="I80" i="1" l="1"/>
  <c r="I65" i="1" s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K25" i="1"/>
  <c r="J25" i="1"/>
  <c r="I25" i="1"/>
  <c r="I18" i="1"/>
  <c r="J18" i="1"/>
  <c r="K18" i="1"/>
  <c r="I19" i="1"/>
  <c r="J19" i="1"/>
  <c r="K19" i="1"/>
  <c r="I20" i="1"/>
  <c r="J20" i="1"/>
  <c r="K20" i="1"/>
  <c r="I12" i="1"/>
  <c r="J12" i="1"/>
  <c r="K12" i="1"/>
  <c r="I13" i="1"/>
  <c r="J13" i="1"/>
  <c r="K13" i="1"/>
  <c r="I14" i="1"/>
  <c r="J14" i="1"/>
  <c r="K14" i="1"/>
  <c r="I15" i="1"/>
  <c r="J15" i="1"/>
  <c r="K15" i="1"/>
  <c r="K11" i="1"/>
  <c r="J11" i="1"/>
  <c r="G9" i="1"/>
  <c r="I64" i="1" l="1"/>
  <c r="I7" i="1"/>
  <c r="I21" i="1"/>
  <c r="J9" i="1"/>
  <c r="I50" i="1" l="1"/>
  <c r="I51" i="1"/>
  <c r="E26" i="1"/>
  <c r="E27" i="1" s="1"/>
  <c r="E28" i="1" s="1"/>
  <c r="E29" i="1" s="1"/>
  <c r="E30" i="1" s="1"/>
  <c r="E31" i="1" s="1"/>
  <c r="E32" i="1" s="1"/>
  <c r="E33" i="1" s="1"/>
  <c r="E34" i="1" s="1"/>
  <c r="E12" i="1"/>
  <c r="E13" i="1" s="1"/>
  <c r="E14" i="1" s="1"/>
  <c r="E15" i="1" s="1"/>
  <c r="E16" i="1" s="1"/>
  <c r="E17" i="1" s="1"/>
  <c r="E18" i="1" s="1"/>
  <c r="E19" i="1" s="1"/>
  <c r="E20" i="1" s="1"/>
  <c r="E40" i="1"/>
  <c r="E41" i="1" s="1"/>
  <c r="E42" i="1" s="1"/>
  <c r="E43" i="1" s="1"/>
  <c r="E44" i="1" s="1"/>
  <c r="E45" i="1" s="1"/>
  <c r="E46" i="1" s="1"/>
  <c r="E47" i="1" s="1"/>
  <c r="E48" i="1" s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B39" i="1"/>
  <c r="B40" i="1" s="1"/>
  <c r="B41" i="1" s="1"/>
  <c r="B42" i="1" s="1"/>
  <c r="B43" i="1" s="1"/>
  <c r="B44" i="1" s="1"/>
  <c r="B45" i="1" s="1"/>
  <c r="B46" i="1" s="1"/>
  <c r="B47" i="1" s="1"/>
  <c r="B48" i="1" s="1"/>
  <c r="B25" i="1"/>
  <c r="B26" i="1" s="1"/>
  <c r="B27" i="1" s="1"/>
  <c r="B28" i="1" s="1"/>
  <c r="B29" i="1" s="1"/>
  <c r="B30" i="1" s="1"/>
  <c r="B31" i="1" s="1"/>
  <c r="B32" i="1" s="1"/>
  <c r="B33" i="1" s="1"/>
  <c r="B34" i="1" s="1"/>
  <c r="H24" i="1"/>
  <c r="G24" i="1"/>
  <c r="F24" i="1"/>
  <c r="H23" i="1"/>
  <c r="G23" i="1"/>
  <c r="F23" i="1"/>
  <c r="H22" i="1"/>
  <c r="G22" i="1"/>
  <c r="K10" i="1"/>
  <c r="H10" i="1"/>
  <c r="H9" i="1"/>
  <c r="H8" i="1"/>
  <c r="G8" i="1"/>
  <c r="G10" i="1"/>
  <c r="F21" i="1" l="1"/>
  <c r="G21" i="1"/>
  <c r="G7" i="1"/>
  <c r="H21" i="1"/>
  <c r="H7" i="1"/>
  <c r="I35" i="1"/>
  <c r="J37" i="1"/>
  <c r="K38" i="1"/>
  <c r="E35" i="2"/>
  <c r="G35" i="2"/>
  <c r="G34" i="2"/>
  <c r="F34" i="2"/>
  <c r="K24" i="1"/>
  <c r="I22" i="1"/>
  <c r="F21" i="2"/>
  <c r="G21" i="2"/>
  <c r="E21" i="2"/>
  <c r="I8" i="1"/>
  <c r="B20" i="2"/>
  <c r="E34" i="2"/>
  <c r="F35" i="2"/>
  <c r="I36" i="1"/>
  <c r="E22" i="2"/>
  <c r="F22" i="2"/>
  <c r="J23" i="1"/>
  <c r="G22" i="2"/>
  <c r="E8" i="2"/>
  <c r="B33" i="2"/>
  <c r="G9" i="2"/>
  <c r="F8" i="2"/>
  <c r="G8" i="2"/>
  <c r="E9" i="2"/>
  <c r="F9" i="2"/>
  <c r="F36" i="2" l="1"/>
  <c r="F37" i="2"/>
  <c r="G36" i="2"/>
  <c r="F23" i="2"/>
  <c r="E36" i="2"/>
  <c r="G37" i="2"/>
  <c r="E23" i="2"/>
  <c r="E24" i="2"/>
  <c r="G24" i="2"/>
  <c r="E37" i="2"/>
  <c r="F24" i="2"/>
  <c r="G23" i="2"/>
  <c r="G10" i="2"/>
  <c r="F11" i="2"/>
  <c r="E10" i="2"/>
  <c r="G11" i="2"/>
  <c r="F10" i="2"/>
  <c r="E11" i="2"/>
  <c r="F38" i="2" l="1"/>
  <c r="G38" i="2"/>
  <c r="E38" i="2"/>
  <c r="F25" i="2"/>
  <c r="E25" i="2"/>
  <c r="G25" i="2"/>
  <c r="G12" i="2"/>
  <c r="F12" i="2"/>
  <c r="E12" i="2"/>
  <c r="E39" i="2" l="1"/>
  <c r="E26" i="2"/>
  <c r="E13" i="2"/>
  <c r="B8" i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7" i="2"/>
</calcChain>
</file>

<file path=xl/sharedStrings.xml><?xml version="1.0" encoding="utf-8"?>
<sst xmlns="http://schemas.openxmlformats.org/spreadsheetml/2006/main" count="337" uniqueCount="95">
  <si>
    <t>Объект электросетевого хозяйства/
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</si>
  <si>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</si>
  <si>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</si>
  <si>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 Количество точек учета, штук</t>
  </si>
  <si>
    <t>Присоединенная 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</si>
  <si>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</si>
  <si>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2.3.1.3.1.1.</t>
  </si>
  <si>
    <t>Строительство  воздушных  линий  на железобетонных опорах изолированным сталеалюминиевым проводом сечением до 50 квадратных мм включительно одноцепные</t>
  </si>
  <si>
    <t>Расходы тыс. руб. на 1 км,
тыс. руб. на 1 кВт,
тыс. руб. на 1 РП, ПУ и др.</t>
  </si>
  <si>
    <t>Наименование ТСО</t>
  </si>
  <si>
    <t>Расчет
 стандартизированных тарифных ставок С3</t>
  </si>
  <si>
    <t>N п/п</t>
  </si>
  <si>
    <t>Показатели</t>
  </si>
  <si>
    <t>Обозначение</t>
  </si>
  <si>
    <t>1.1</t>
  </si>
  <si>
    <t>средняя арифметическая величина расходов территориальных сетевых организаций на строительство 1 км воздушной линии</t>
  </si>
  <si>
    <t>1.2</t>
  </si>
  <si>
    <t>Стандартное отклонение</t>
  </si>
  <si>
    <t>1.3</t>
  </si>
  <si>
    <t>В формируемую для расчета стандартизированных тарифных ставок выборку за каждый год (n-4; n-3; n-2) включаются расходы территориальных сетевых организаций на строительство объектов электросетевого хозяйства, а также на обеспечение средствами коммерческого учета электрической энергии (мощности), значения которых не ниже предельного минимального уровня и не превышают предельный максимальный уровень таких расходов, определяемые по формулам:</t>
  </si>
  <si>
    <t>1.4</t>
  </si>
  <si>
    <t>Среднее по выборке значение расходов на строительство объектов электросетевого хозяйства, тыс. руб./км</t>
  </si>
  <si>
    <t xml:space="preserve">                величина расходов на строительство 1 км линий за год y, тыс. руб./км;
q' - количество значений величин расходов на строительство 1 км линий</t>
  </si>
  <si>
    <t>Стандартизированная тарифная ставка на строительство 1 км линий на 2022 год</t>
  </si>
  <si>
    <t>Индексы цен производителей из прогноза социально-экономического развития</t>
  </si>
  <si>
    <t>ИЦП2020</t>
  </si>
  <si>
    <t>ИЦП2021</t>
  </si>
  <si>
    <t>ИЦП2022</t>
  </si>
  <si>
    <t>ИЦП2023</t>
  </si>
  <si>
    <r>
      <t>Р</t>
    </r>
    <r>
      <rPr>
        <vertAlign val="superscript"/>
        <sz val="12"/>
        <color theme="1"/>
        <rFont val="Times New Roman"/>
        <family val="1"/>
        <charset val="204"/>
      </rPr>
      <t>средн</t>
    </r>
    <r>
      <rPr>
        <sz val="11"/>
        <color theme="1"/>
        <rFont val="Times New Roman"/>
        <family val="1"/>
        <charset val="204"/>
      </rPr>
      <t xml:space="preserve"> - средняя арифметическая величина экономически обоснованных расходов территориальных сетевых организаций на строительство 1 км линий, тыс. руб./км;
Р</t>
    </r>
    <r>
      <rPr>
        <vertAlign val="subscript"/>
        <sz val="12"/>
        <color theme="1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 xml:space="preserve"> - расходы (пообъектно) территориальной сетевой организации на строительство 1 км линий, тыс. руб./км;
q - количество исходных значений расходов на строительство 1 км линии</t>
    </r>
  </si>
  <si>
    <t>1.Расходы на строительство 1 км воздушной линии (с дифференциацией по уровням напряжения (s), а также в соответствии с определенной согласно приложению N 5 к МУ № 490/22 дифференциацией в зависимости от вида используемого материала и (или) способа выполнения работ (t)),  (тыс. руб./км)</t>
  </si>
  <si>
    <t>Предельный минимальный уровень расходов территориальных сетевых организаций а строительство 1 км линии, тыс. руб./км</t>
  </si>
  <si>
    <t>Предельный максимальный уровень расходов территориальных сетевых организаций на строительство 1 км линии, тыс. руб./км</t>
  </si>
  <si>
    <t>Средняя арифметическая величина расходов территориальных сетевых организаций на строительство 1 км линии, тыс. руб./км</t>
  </si>
  <si>
    <r>
      <t>Р</t>
    </r>
    <r>
      <rPr>
        <vertAlign val="subscript"/>
        <sz val="12"/>
        <color theme="1"/>
        <rFont val="Times New Roman"/>
        <family val="1"/>
        <charset val="204"/>
      </rPr>
      <t>С2(s,t)</t>
    </r>
    <r>
      <rPr>
        <vertAlign val="superscript"/>
        <sz val="12"/>
        <color theme="1"/>
        <rFont val="Times New Roman"/>
        <family val="1"/>
        <charset val="204"/>
      </rPr>
      <t>средн</t>
    </r>
  </si>
  <si>
    <r>
      <t>σ</t>
    </r>
    <r>
      <rPr>
        <vertAlign val="subscript"/>
        <sz val="12"/>
        <color theme="1"/>
        <rFont val="Times New Roman"/>
        <family val="1"/>
        <charset val="204"/>
      </rPr>
      <t>С2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</si>
  <si>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С2(s,t)</t>
    </r>
    <r>
      <rPr>
        <vertAlign val="superscript"/>
        <sz val="12"/>
        <color theme="1"/>
        <rFont val="Times New Roman"/>
        <family val="1"/>
        <charset val="204"/>
      </rPr>
      <t>max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</si>
  <si>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С2(s,t)</t>
    </r>
    <r>
      <rPr>
        <vertAlign val="superscript"/>
        <sz val="12"/>
        <color theme="1"/>
        <rFont val="Times New Roman"/>
        <family val="1"/>
        <charset val="204"/>
      </rPr>
      <t>min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</si>
  <si>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С2(s,t)</t>
    </r>
    <r>
      <rPr>
        <vertAlign val="superscript"/>
        <sz val="12"/>
        <color theme="1"/>
        <rFont val="Times New Roman"/>
        <family val="1"/>
        <charset val="204"/>
      </rPr>
      <t>у.средн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</si>
  <si>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</si>
  <si>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Строительство  воздушных  линий  (C</t>
    </r>
    <r>
      <rPr>
        <b/>
        <vertAlign val="subscript"/>
        <sz val="14"/>
        <color indexed="8"/>
        <rFont val="Times New Roman"/>
        <family val="1"/>
        <charset val="204"/>
      </rPr>
      <t>2,i</t>
    </r>
    <r>
      <rPr>
        <b/>
        <sz val="14"/>
        <color indexed="8"/>
        <rFont val="Times New Roman"/>
        <family val="1"/>
        <charset val="204"/>
      </rPr>
      <t xml:space="preserve">) </t>
    </r>
  </si>
  <si>
    <t>0,4 кВ и ниже</t>
  </si>
  <si>
    <t>1-20 кВ</t>
  </si>
  <si>
    <t>Номер папки и страницы обосновывающих документов,  подтверждающих фактические расходы на строительство, представленых в электронном виде, заверенных электронной цифровой подписью на DVD-диске</t>
  </si>
  <si>
    <t>Строительство ВЛ на железобетонных опорах  изолированным сталеалюминиевым проводом сечением от 100 до 200 квадратных мм включительно одноцепные</t>
  </si>
  <si>
    <t>2.3.1.3.3.1.</t>
  </si>
  <si>
    <t>Строительство КЛ в траншеях одножильные с резиновой и пластмассовой изоляцией сечением провода до 50 квадратных мм включительно с одним кабелем в траншее</t>
  </si>
  <si>
    <t>3.1.1.1.1.1</t>
  </si>
  <si>
    <t>Строительство пунктов секционирования  (C4,i)</t>
  </si>
  <si>
    <t>Реклоузеры номинальным током  от 100 до 250 А включительно</t>
  </si>
  <si>
    <t>4.1.2.</t>
  </si>
  <si>
    <t>Реклоузеры номинальным током  от 500 до 1 000 А включительно</t>
  </si>
  <si>
    <t>4.1.4.</t>
  </si>
  <si>
    <t xml:space="preserve"> Строительство комплектных трансформаторных подстанций (КТП) с уровнем напряжения до 35 кВ, за исключением распределительных трансформаторных подстанций (C5,i)</t>
  </si>
  <si>
    <t>5.1.1.1</t>
  </si>
  <si>
    <t>10/0,4</t>
  </si>
  <si>
    <t>6/0,4</t>
  </si>
  <si>
    <t>Строительство центров питания, подстанций уровнем напряжения 35 кВ и выше (ПС) (C7,i)</t>
  </si>
  <si>
    <t>110/35 кВ</t>
  </si>
  <si>
    <t>пообъектная расшифровка</t>
  </si>
  <si>
    <t>двухтрансформаторные и более подстанции мощностью от 16 МВА до 25 МВА включительно закрытого типа</t>
  </si>
  <si>
    <t>7.2.4.2.</t>
  </si>
  <si>
    <t>35/6(10) кВ</t>
  </si>
  <si>
    <t>двухтрансформаторные и более подстанции мощностью свыше 100 МВА открытого типа</t>
  </si>
  <si>
    <t>7.2.10.1.</t>
  </si>
  <si>
    <t>распределительные однотрансформаторные подстанции мощностью до 25 кВА включительно открытого типа</t>
  </si>
  <si>
    <t>6.1.1.1.</t>
  </si>
  <si>
    <t>6(10)/0,4 кВ</t>
  </si>
  <si>
    <t>однотрансформаторные подстанции (за исключением РТП) мощностью до 25 кВА включительно столбового/мачтового типа</t>
  </si>
  <si>
    <t>Строительство распределительных трансформаторных подстанций (РТП) с уровнем напряжения до 35 кВ (C6,i)</t>
  </si>
  <si>
    <t>распределительные однотрансформаторные подстанции мощностью до 25 кВА включительно закрытого типа</t>
  </si>
  <si>
    <t>6.1.1.2.</t>
  </si>
  <si>
    <t>Обеспечение средствами коммерческого учета электрической энергии (мощности) (C8,i)</t>
  </si>
  <si>
    <t>средства коммерческого учета электрической энергии (мощности) однофазные прямого включения</t>
  </si>
  <si>
    <t>8.1.1.</t>
  </si>
  <si>
    <t>средства коммерческого учета электрической энергии (мощности) однофазные полукосвенного включения</t>
  </si>
  <si>
    <t>8.1.2.</t>
  </si>
  <si>
    <t>средства коммерческого учета электрической энергии (мощности) трехфазные косвенного включения</t>
  </si>
  <si>
    <t>1-10 кВ</t>
  </si>
  <si>
    <t>8.2.3.</t>
  </si>
  <si>
    <t>Строительство  кабельных  линий (C3,i)</t>
  </si>
  <si>
    <t>Приложение №1</t>
  </si>
  <si>
    <r>
      <t>Номер и наименование ставки, соответствующий графе «№ п/п» Приложения № 5
к МУ ФАС №490/22
(начиная с 2.1...)</t>
    </r>
    <r>
      <rPr>
        <b/>
        <sz val="20"/>
        <color rgb="FFFF0000"/>
        <rFont val="Times New Roman"/>
        <family val="1"/>
        <charset val="204"/>
      </rPr>
      <t>*</t>
    </r>
  </si>
  <si>
    <t>Общество с ограниченной ответственностью  «Донэнерготранзит (ООО «ДЭТ»)</t>
  </si>
  <si>
    <t xml:space="preserve">ЛЭП-0,4 КВ Луговая, 17 </t>
  </si>
  <si>
    <t>ЛЭП-0,4 КВ Луговая, 15</t>
  </si>
  <si>
    <t>Тарифная заявка к корректировке тарифа на услуги по передаче электроэнергии по сетям ООО "ДЭТ" на 2021 год, том 28, страница 197-250</t>
  </si>
  <si>
    <t>Тарифная заявка к корректировке тарифа на услуги по передаче электроэнергии по сетям ООО "ДЭТ" на 2021 год, том 28, страница 197- 201, 267-298</t>
  </si>
  <si>
    <t>Тарифная заявка к корректировке тарифа на услуги по передаче электроэнергии по сетям ООО "ДЭТ" на 2021 год, том 28, страницы 197- 298</t>
  </si>
  <si>
    <t>Тарифная заявка к корректировке тарифа на услуги по передаче электроэнергии по сетям ООО "ДЭТ" на 2021 год, том 28, страницы 197- 201, 267-298</t>
  </si>
  <si>
    <t>Тарифная заявка к корректировке тарифа на услуги по передаче электроэнергии по сетям ООО "ДЭТ" на 2021 год, том 28, страницы 197-250</t>
  </si>
  <si>
    <t>Директор</t>
  </si>
  <si>
    <t>Е.С. Мальков</t>
  </si>
  <si>
    <t>Ведущий экономист по финансовой работе</t>
  </si>
  <si>
    <t>А.В. Родионова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</si>
</sst>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vertAlign val="subscript"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7" fillId="0" borderId="0"/>
    <xf numFmtId="0" fontId="19" fillId="0" borderId="0"/>
    <xf numFmtId="0" fontId="18" fillId="0" borderId="0"/>
    <xf numFmtId="165" fontId="20" fillId="0" borderId="0" applyFont="0" applyFill="0" applyBorder="0" applyAlignment="0" applyProtection="0"/>
    <xf numFmtId="4" fontId="21" fillId="6" borderId="1" applyBorder="0">
      <alignment horizontal="right"/>
    </xf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9" fillId="0" borderId="0"/>
  </cellStyleXfs>
  <cellXfs count="9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0" fontId="4" fillId="5" borderId="1" xfId="0" applyNumberFormat="1" applyFont="1" applyFill="1" applyBorder="1" applyAlignment="1">
      <alignment horizontal="center" vertical="center" wrapText="1"/>
    </xf>
    <xf numFmtId="40" fontId="4" fillId="4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40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19" fillId="0" borderId="0" xfId="13"/>
    <xf numFmtId="0" fontId="7" fillId="0" borderId="0" xfId="2" applyFont="1"/>
    <xf numFmtId="0" fontId="14" fillId="0" borderId="0" xfId="0" applyFont="1"/>
    <xf numFmtId="0" fontId="5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</cellXfs>
  <cellStyles count="14">
    <cellStyle name="Денежный 2" xfId="4"/>
    <cellStyle name="Значение" xfId="5"/>
    <cellStyle name="Обычный" xfId="0" builtinId="0"/>
    <cellStyle name="Обычный 2" xfId="1"/>
    <cellStyle name="Обычный 3" xfId="2"/>
    <cellStyle name="Обычный 3 2" xfId="13"/>
    <cellStyle name="Обычный 4" xfId="6"/>
    <cellStyle name="Обычный 5" xfId="7"/>
    <cellStyle name="Обычный 8" xfId="8"/>
    <cellStyle name="Обычный 8 2" xfId="9"/>
    <cellStyle name="Обычный 8 3" xfId="10"/>
    <cellStyle name="Обычный 8 3 2" xfId="3"/>
    <cellStyle name="Процентный 2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122464</xdr:colOff>
      <xdr:row>304</xdr:row>
      <xdr:rowOff>54428</xdr:rowOff>
    </xdr:from>
    <xdr:to>
      <xdr:col>11</xdr:col>
      <xdr:colOff>398689</xdr:colOff>
      <xdr:row>305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626463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24</xdr:col>
      <xdr:colOff>122464</xdr:colOff>
      <xdr:row>54</xdr:row>
      <xdr:rowOff>54428</xdr:rowOff>
    </xdr:from>
    <xdr:to>
      <xdr:col>24</xdr:col>
      <xdr:colOff>398689</xdr:colOff>
      <xdr:row>55</xdr:row>
      <xdr:rowOff>57149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09864" y="13433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24</xdr:col>
      <xdr:colOff>122464</xdr:colOff>
      <xdr:row>54</xdr:row>
      <xdr:rowOff>54428</xdr:rowOff>
    </xdr:from>
    <xdr:to>
      <xdr:col>24</xdr:col>
      <xdr:colOff>398689</xdr:colOff>
      <xdr:row>55</xdr:row>
      <xdr:rowOff>57149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09864" y="13433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54</xdr:row>
      <xdr:rowOff>54428</xdr:rowOff>
    </xdr:from>
    <xdr:to>
      <xdr:col>11</xdr:col>
      <xdr:colOff>398689</xdr:colOff>
      <xdr:row>55</xdr:row>
      <xdr:rowOff>57149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13433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54</xdr:row>
      <xdr:rowOff>54428</xdr:rowOff>
    </xdr:from>
    <xdr:to>
      <xdr:col>11</xdr:col>
      <xdr:colOff>398689</xdr:colOff>
      <xdr:row>55</xdr:row>
      <xdr:rowOff>57149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13433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154</xdr:row>
      <xdr:rowOff>54428</xdr:rowOff>
    </xdr:from>
    <xdr:to>
      <xdr:col>11</xdr:col>
      <xdr:colOff>398689</xdr:colOff>
      <xdr:row>155</xdr:row>
      <xdr:rowOff>57149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33118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154</xdr:row>
      <xdr:rowOff>54428</xdr:rowOff>
    </xdr:from>
    <xdr:to>
      <xdr:col>11</xdr:col>
      <xdr:colOff>398689</xdr:colOff>
      <xdr:row>155</xdr:row>
      <xdr:rowOff>57149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33118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304</xdr:row>
      <xdr:rowOff>54428</xdr:rowOff>
    </xdr:from>
    <xdr:to>
      <xdr:col>11</xdr:col>
      <xdr:colOff>398689</xdr:colOff>
      <xdr:row>305</xdr:row>
      <xdr:rowOff>57149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626463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304</xdr:row>
      <xdr:rowOff>54428</xdr:rowOff>
    </xdr:from>
    <xdr:to>
      <xdr:col>11</xdr:col>
      <xdr:colOff>398689</xdr:colOff>
      <xdr:row>305</xdr:row>
      <xdr:rowOff>57149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626463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24</xdr:col>
      <xdr:colOff>122464</xdr:colOff>
      <xdr:row>304</xdr:row>
      <xdr:rowOff>54428</xdr:rowOff>
    </xdr:from>
    <xdr:to>
      <xdr:col>24</xdr:col>
      <xdr:colOff>398689</xdr:colOff>
      <xdr:row>305</xdr:row>
      <xdr:rowOff>57149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09864" y="626463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24</xdr:col>
      <xdr:colOff>122464</xdr:colOff>
      <xdr:row>304</xdr:row>
      <xdr:rowOff>54428</xdr:rowOff>
    </xdr:from>
    <xdr:to>
      <xdr:col>24</xdr:col>
      <xdr:colOff>398689</xdr:colOff>
      <xdr:row>305</xdr:row>
      <xdr:rowOff>57149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09864" y="626463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7</xdr:col>
      <xdr:colOff>491066</xdr:colOff>
      <xdr:row>9</xdr:row>
      <xdr:rowOff>177800</xdr:rowOff>
    </xdr:from>
    <xdr:to>
      <xdr:col>7</xdr:col>
      <xdr:colOff>2440516</xdr:colOff>
      <xdr:row>9</xdr:row>
      <xdr:rowOff>533400</xdr:rowOff>
    </xdr:to>
    <xdr:pic>
      <xdr:nvPicPr>
        <xdr:cNvPr id="13" name="Рисунок 12" descr="base_1_386202_32820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66" y="4762500"/>
          <a:ext cx="194945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448734</xdr:colOff>
      <xdr:row>10</xdr:row>
      <xdr:rowOff>186267</xdr:rowOff>
    </xdr:from>
    <xdr:to>
      <xdr:col>7</xdr:col>
      <xdr:colOff>2391834</xdr:colOff>
      <xdr:row>10</xdr:row>
      <xdr:rowOff>541867</xdr:rowOff>
    </xdr:to>
    <xdr:pic>
      <xdr:nvPicPr>
        <xdr:cNvPr id="14" name="Рисунок 13" descr="base_1_386202_3282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1834" y="5558367"/>
          <a:ext cx="19431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262466</xdr:colOff>
      <xdr:row>8</xdr:row>
      <xdr:rowOff>84667</xdr:rowOff>
    </xdr:from>
    <xdr:to>
      <xdr:col>7</xdr:col>
      <xdr:colOff>2345266</xdr:colOff>
      <xdr:row>8</xdr:row>
      <xdr:rowOff>793750</xdr:rowOff>
    </xdr:to>
    <xdr:pic>
      <xdr:nvPicPr>
        <xdr:cNvPr id="15" name="Рисунок 14" descr="base_1_386202_3285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5566" y="3043767"/>
          <a:ext cx="2082800" cy="70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516467</xdr:colOff>
      <xdr:row>11</xdr:row>
      <xdr:rowOff>59266</xdr:rowOff>
    </xdr:from>
    <xdr:to>
      <xdr:col>7</xdr:col>
      <xdr:colOff>2364317</xdr:colOff>
      <xdr:row>11</xdr:row>
      <xdr:rowOff>700616</xdr:rowOff>
    </xdr:to>
    <xdr:pic>
      <xdr:nvPicPr>
        <xdr:cNvPr id="16" name="Рисунок 15" descr="base_1_386202_32856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567" y="6218766"/>
          <a:ext cx="1847850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2785534</xdr:colOff>
      <xdr:row>10</xdr:row>
      <xdr:rowOff>761999</xdr:rowOff>
    </xdr:from>
    <xdr:to>
      <xdr:col>8</xdr:col>
      <xdr:colOff>624417</xdr:colOff>
      <xdr:row>11</xdr:row>
      <xdr:rowOff>330199</xdr:rowOff>
    </xdr:to>
    <xdr:pic>
      <xdr:nvPicPr>
        <xdr:cNvPr id="17" name="Рисунок 16" descr="base_1_386202_32864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8634" y="6134099"/>
          <a:ext cx="639233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499532</xdr:colOff>
      <xdr:row>12</xdr:row>
      <xdr:rowOff>126999</xdr:rowOff>
    </xdr:from>
    <xdr:to>
      <xdr:col>8</xdr:col>
      <xdr:colOff>3657599</xdr:colOff>
      <xdr:row>14</xdr:row>
      <xdr:rowOff>118532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2632" y="7073899"/>
          <a:ext cx="5272617" cy="5249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&#1056;&#1086;&#1076;&#1080;&#1086;&#1085;&#1086;&#1074;&#1072;%20&#1040;.&#1042;\&#1041;&#1091;&#1093;&#1075;&#1072;&#1083;&#1090;&#1077;&#1088;&#1080;&#1103;%20+%20&#1101;&#1082;&#1086;&#1085;&#1086;&#1084;&#1080;&#1082;&#1072;\&#1058;&#1077;&#1093;&#1085;&#1086;&#1083;&#1086;&#1075;&#1080;&#1095;&#1077;&#1089;&#1082;&#1086;&#1077;%20&#1087;&#1088;&#1080;&#1089;&#1086;&#1077;&#1076;&#1080;&#1085;&#1077;&#1085;&#1080;&#1077;\&#1054;&#1090;%20&#1101;&#1082;&#1089;&#1087;&#1077;&#1088;&#1090;&#1086;&#1074;%20&#1087;&#1086;%20&#1058;&#1077;&#1093;&#1087;&#1088;&#1080;&#1089;&#1091;%20&#1076;&#1086;%2029.10.21\&#1042;&#1099;&#1087;&#1072;&#1076;&#1072;&#1102;&#1097;&#1080;&#1077;%20&#1090;&#1077;&#1093;.&#1087;&#1088;&#1080;&#10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SPI\USPT\Paramonova\&#1058;&#1072;&#1088;&#1080;&#1092;\&#1052;&#1054;\&#1056;&#1072;&#1089;&#1095;&#1077;&#1090;%20&#1089;&#1088;&#1077;&#1076;&#1085;&#1077;&#1075;&#1086;%20&#1090;&#1072;&#1088;&#1080;&#1092;&#1072;_&#1052;&#105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0;&#1091;&#1096;&#1085;&#1080;&#1088;_&#1072;\&#1086;&#1073;&#1084;&#1077;&#1085;_&#1092;&#1072;&#1081;&#1083;&#1072;&#1084;&#1080;\bogdanova_a\&#1054;&#1073;&#1084;&#1077;&#1085;_&#1092;&#1072;&#1081;&#1083;&#1072;&#1084;&#1080;\&#1050;&#1086;&#1087;&#1080;&#1103;%20&#1054;&#1058;&#1063;&#1045;&#1058;%20&#1087;&#1088;&#1086;&#1075;&#1085;&#1086;&#1079;%20&#1044;&#1069;%20&#1056;&#10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BespalovaEA\&#1056;&#1072;&#1073;&#1086;&#1095;&#1080;&#1081;%20&#1089;&#1090;&#1086;&#1083;\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7B424C\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ФБР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уф-61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4">
          <cell r="B14" t="str">
            <v>ТЭС-1</v>
          </cell>
        </row>
        <row r="15">
          <cell r="B15" t="str">
            <v>ТЭС-2</v>
          </cell>
        </row>
        <row r="16">
          <cell r="B16" t="str">
            <v>ГЭС-1</v>
          </cell>
        </row>
        <row r="20">
          <cell r="B20" t="str">
            <v>Котельная - 1</v>
          </cell>
        </row>
        <row r="21">
          <cell r="B21" t="str">
            <v>Котельная - 2</v>
          </cell>
        </row>
        <row r="22">
          <cell r="B22" t="str">
            <v>Котельная - 2</v>
          </cell>
        </row>
        <row r="26">
          <cell r="B26" t="str">
            <v>Электробойлерная - 1</v>
          </cell>
        </row>
        <row r="27">
          <cell r="B27" t="str">
            <v>Всего</v>
          </cell>
        </row>
        <row r="28">
          <cell r="B28" t="str">
            <v>Всего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ТЭС-1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24">
          <cell r="O24">
            <v>0</v>
          </cell>
        </row>
        <row r="27">
          <cell r="O27">
            <v>0</v>
          </cell>
          <cell r="P27">
            <v>0</v>
          </cell>
        </row>
        <row r="31">
          <cell r="O31">
            <v>0</v>
          </cell>
        </row>
        <row r="38">
          <cell r="P3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/>
      <sheetData sheetId="511"/>
      <sheetData sheetId="512"/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 t="str">
            <v>ТЭС-1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/>
      <sheetData sheetId="603"/>
      <sheetData sheetId="604"/>
      <sheetData sheetId="605"/>
      <sheetData sheetId="606"/>
      <sheetData sheetId="607"/>
      <sheetData sheetId="608" refreshError="1"/>
      <sheetData sheetId="609" refreshError="1"/>
      <sheetData sheetId="610" refreshError="1"/>
      <sheetData sheetId="6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</row>
      </sheetData>
      <sheetData sheetId="11"/>
      <sheetData sheetId="12">
        <row r="7">
          <cell r="F7">
            <v>800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  <sheetName val="Прил. 3 2020"/>
      <sheetName val="Прил. 3 2019"/>
      <sheetName val="Прил. 3 2018"/>
      <sheetName val="Выпадающие тех.прис"/>
    </sheetNames>
    <definedNames>
      <definedName name="P1_SCOPE_NotInd2" refersTo="#ССЫЛКА!"/>
      <definedName name="P1_SCOPE_PER_PRT" refersTo="#ССЫЛКА!"/>
      <definedName name="P1_T1_Protect" refersTo="#ССЫЛКА!"/>
      <definedName name="P10_T1_Protect" refersTo="#ССЫЛКА!"/>
      <definedName name="P11_T1_Protect" refersTo="#ССЫЛКА!"/>
      <definedName name="P12_T1_Protect" refersTo="#ССЫЛКА!"/>
      <definedName name="P13_T1_Protect" refersTo="#ССЫЛКА!"/>
      <definedName name="P14_T1_Protect" refersTo="#ССЫЛКА!"/>
      <definedName name="P2_SCOPE_NotInd2" refersTo="#ССЫЛКА!"/>
      <definedName name="P2_SCOPE_PER_PRT" refersTo="#ССЫЛКА!"/>
      <definedName name="P2_T1_Protect" refersTo="#ССЫЛКА!"/>
      <definedName name="P3_SCOPE_NotInd2" refersTo="#ССЫЛКА!"/>
      <definedName name="P3_SCOPE_PER_PRT" refersTo="#ССЫЛКА!"/>
      <definedName name="P3_T1_Protect" refersTo="#ССЫЛКА!"/>
      <definedName name="P4_SCOPE_PER_PRT" refersTo="#ССЫЛКА!"/>
      <definedName name="P4_T1_Protect" refersTo="#ССЫЛКА!"/>
      <definedName name="P5_T1_Protect" refersTo="#ССЫЛКА!"/>
      <definedName name="P6_T1_Protect" refersTo="#ССЫЛКА!"/>
      <definedName name="P7_T1_Protect" refersTo="#ССЫЛКА!"/>
      <definedName name="P8_T1_Protect" refersTo="#ССЫЛКА!"/>
      <definedName name="P9_T1_Protect" refersTo="#ССЫЛКА!"/>
    </definedNames>
    <sheetDataSet>
      <sheetData sheetId="0"/>
      <sheetData sheetId="1"/>
      <sheetData sheetId="2"/>
      <sheetData sheetId="3"/>
      <sheetData sheetId="4">
        <row r="25">
          <cell r="D25">
            <v>63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D-Test of FA Installation"/>
      <sheetName val="Справочник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нэнерго февр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"/>
      <sheetName val="ПРОГНОЗ_1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  <sheetName val="Справочники"/>
      <sheetName val="F5"/>
      <sheetName val="Лист1"/>
      <sheetName val="Лист2"/>
      <sheetName val="Лист3"/>
      <sheetName val="Заголовок"/>
      <sheetName val="ик"/>
      <sheetName val="Баланс ээ"/>
      <sheetName val="Баланс мощности"/>
      <sheetName val="regs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G5">
            <v>4551113.38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</sheetData>
      <sheetData sheetId="3"/>
      <sheetData sheetId="4"/>
      <sheetData sheetId="5">
        <row r="15">
          <cell r="H15">
            <v>7.29</v>
          </cell>
        </row>
      </sheetData>
      <sheetData sheetId="6">
        <row r="15">
          <cell r="H15">
            <v>1.02</v>
          </cell>
        </row>
      </sheetData>
      <sheetData sheetId="7">
        <row r="10">
          <cell r="E10">
            <v>741.65000000000009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</row>
      </sheetData>
      <sheetData sheetId="15">
        <row r="9">
          <cell r="F9">
            <v>15683</v>
          </cell>
        </row>
      </sheetData>
      <sheetData sheetId="16"/>
      <sheetData sheetId="17"/>
      <sheetData sheetId="18">
        <row r="8">
          <cell r="E8">
            <v>2051619.3225388825</v>
          </cell>
        </row>
      </sheetData>
      <sheetData sheetId="19">
        <row r="8">
          <cell r="E8">
            <v>2563.6622339074652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6"/>
  <sheetViews>
    <sheetView zoomScale="70" zoomScaleNormal="70" workbookViewId="0">
      <selection activeCell="C12" sqref="C12"/>
    </sheetView>
  </sheetViews>
  <sheetFormatPr defaultColWidth="8.7109375" defaultRowHeight="15.75" x14ac:dyDescent="0.25"/>
  <cols>
    <col min="1" max="1" width="40.28515625" style="37" customWidth="1"/>
    <col min="2" max="2" width="25.140625" style="37" customWidth="1"/>
    <col min="3" max="3" width="73.140625" style="37" customWidth="1"/>
    <col min="4" max="4" width="12.42578125" style="37" customWidth="1"/>
    <col min="5" max="5" width="14.28515625" style="37" customWidth="1"/>
    <col min="6" max="8" width="30.7109375" style="37" customWidth="1"/>
    <col min="9" max="11" width="16.140625" style="38" hidden="1" customWidth="1"/>
    <col min="12" max="12" width="19.7109375" style="37" customWidth="1"/>
    <col min="13" max="15" width="15.7109375" style="37" customWidth="1"/>
    <col min="16" max="16384" width="8.7109375" style="37"/>
  </cols>
  <sheetData>
    <row r="1" spans="1:15" x14ac:dyDescent="0.25">
      <c r="A1" s="39"/>
      <c r="H1" s="39" t="s">
        <v>81</v>
      </c>
    </row>
    <row r="2" spans="1:15" ht="20.25" x14ac:dyDescent="0.3">
      <c r="B2" s="40"/>
      <c r="C2" s="77" t="s">
        <v>83</v>
      </c>
      <c r="D2" s="77"/>
      <c r="E2" s="77"/>
      <c r="F2" s="77"/>
      <c r="G2" s="77"/>
    </row>
    <row r="3" spans="1:15" ht="29.45" customHeight="1" x14ac:dyDescent="0.3">
      <c r="B3" s="41"/>
      <c r="C3" s="76" t="s">
        <v>9</v>
      </c>
      <c r="D3" s="76"/>
      <c r="E3" s="76"/>
      <c r="F3" s="76"/>
      <c r="G3" s="76"/>
    </row>
    <row r="4" spans="1:15" ht="130.5" customHeight="1" x14ac:dyDescent="0.25">
      <c r="A4" s="28" t="s">
        <v>43</v>
      </c>
      <c r="B4" s="42" t="s">
        <v>82</v>
      </c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73" t="s">
        <v>8</v>
      </c>
      <c r="J4" s="74"/>
      <c r="K4" s="75"/>
      <c r="M4" s="53"/>
      <c r="N4" s="53"/>
      <c r="O4" s="53"/>
    </row>
    <row r="5" spans="1:15" ht="27.75" customHeight="1" x14ac:dyDescent="0.25">
      <c r="A5" s="56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47">
        <v>7</v>
      </c>
      <c r="I5" s="3">
        <v>2019</v>
      </c>
      <c r="J5" s="3">
        <v>2020</v>
      </c>
      <c r="K5" s="3">
        <v>2021</v>
      </c>
      <c r="M5" s="53"/>
      <c r="N5" s="53"/>
      <c r="O5" s="53"/>
    </row>
    <row r="6" spans="1:15" ht="33.75" customHeight="1" x14ac:dyDescent="0.25">
      <c r="A6" s="57"/>
      <c r="B6" s="72" t="s">
        <v>40</v>
      </c>
      <c r="C6" s="72"/>
      <c r="D6" s="72"/>
      <c r="E6" s="72"/>
      <c r="F6" s="72"/>
      <c r="G6" s="72"/>
      <c r="H6" s="72"/>
      <c r="I6" s="30"/>
      <c r="J6" s="30"/>
      <c r="K6" s="30"/>
      <c r="M6" s="53"/>
      <c r="N6" s="53"/>
      <c r="O6" s="53"/>
    </row>
    <row r="7" spans="1:15" ht="51.95" customHeight="1" x14ac:dyDescent="0.25">
      <c r="A7" s="58"/>
      <c r="B7" s="34" t="s">
        <v>6</v>
      </c>
      <c r="C7" s="22" t="s">
        <v>7</v>
      </c>
      <c r="D7" s="29"/>
      <c r="E7" s="35"/>
      <c r="F7" s="29">
        <f>SUM(F8:F10)</f>
        <v>1076</v>
      </c>
      <c r="G7" s="29">
        <f>SUM(G8:G10)</f>
        <v>13</v>
      </c>
      <c r="H7" s="44">
        <f>SUM(H8:H10)</f>
        <v>381.45505300000002</v>
      </c>
      <c r="I7" s="31">
        <f>IFERROR(AVERAGEIF(I10:I20,"&lt;&gt;0"),0)</f>
        <v>501.74804440639275</v>
      </c>
      <c r="J7" s="31"/>
      <c r="K7" s="31"/>
      <c r="M7" s="53"/>
      <c r="N7" s="53"/>
      <c r="O7" s="53"/>
    </row>
    <row r="8" spans="1:15" ht="80.25" customHeight="1" x14ac:dyDescent="0.25">
      <c r="A8" s="60" t="s">
        <v>88</v>
      </c>
      <c r="B8" s="68" t="str">
        <f>B7</f>
        <v>2.3.1.3.1.1.</v>
      </c>
      <c r="C8" s="22" t="s">
        <v>59</v>
      </c>
      <c r="D8" s="23">
        <v>2019</v>
      </c>
      <c r="E8" s="69" t="s">
        <v>41</v>
      </c>
      <c r="F8" s="23">
        <f>SUMIF(D11:D20,"2019", F11:F20)</f>
        <v>1076</v>
      </c>
      <c r="G8" s="24">
        <f>SUMIF(D11:D20,"2019", G11:G20)</f>
        <v>13</v>
      </c>
      <c r="H8" s="44">
        <f>SUMIF(D11:D20,"2019", H11:H20)</f>
        <v>381.45505300000002</v>
      </c>
      <c r="I8" s="31">
        <f>IFERROR(AVERAGEIF(I11:I20,"&lt;&gt;0"),0)</f>
        <v>501.74804440639275</v>
      </c>
      <c r="J8" s="31"/>
      <c r="K8" s="31"/>
      <c r="M8" s="53"/>
      <c r="N8" s="53"/>
      <c r="O8" s="53"/>
    </row>
    <row r="9" spans="1:15" ht="38.25" customHeight="1" x14ac:dyDescent="0.25">
      <c r="A9" s="58"/>
      <c r="B9" s="68"/>
      <c r="C9" s="22" t="s">
        <v>59</v>
      </c>
      <c r="D9" s="23">
        <v>2020</v>
      </c>
      <c r="E9" s="70"/>
      <c r="F9" s="23">
        <f>SUMIF(D11:D20,"2020", F11:F20)</f>
        <v>0</v>
      </c>
      <c r="G9" s="46">
        <f>SUMIF(D11:D20,"2020", G11:G20)</f>
        <v>0</v>
      </c>
      <c r="H9" s="44">
        <f>SUMIF(D11:D20,"2020", H11:H20)</f>
        <v>0</v>
      </c>
      <c r="I9" s="31"/>
      <c r="J9" s="31">
        <f>IFERROR(AVERAGEIF(J11:J20,"&lt;&gt;0"),0)</f>
        <v>0</v>
      </c>
      <c r="K9" s="31"/>
      <c r="M9" s="53"/>
      <c r="N9" s="53"/>
      <c r="O9" s="53"/>
    </row>
    <row r="10" spans="1:15" ht="38.25" customHeight="1" x14ac:dyDescent="0.25">
      <c r="A10" s="58"/>
      <c r="B10" s="68"/>
      <c r="C10" s="22" t="s">
        <v>59</v>
      </c>
      <c r="D10" s="23">
        <v>2021</v>
      </c>
      <c r="E10" s="71"/>
      <c r="F10" s="23">
        <f>SUMIF(D11:D20,"2021", F11:F20)</f>
        <v>0</v>
      </c>
      <c r="G10" s="24">
        <f>SUMIF(D11:D20,"2021", G11:G20)</f>
        <v>0</v>
      </c>
      <c r="H10" s="44">
        <f>SUMIF(D11:D20,"2021", H11:H20)</f>
        <v>0</v>
      </c>
      <c r="I10" s="31"/>
      <c r="J10" s="31"/>
      <c r="K10" s="31">
        <f>IFERROR(AVERAGEIF(K11:K20,"&lt;&gt;0"),0)</f>
        <v>0</v>
      </c>
      <c r="M10" s="53"/>
      <c r="N10" s="53"/>
      <c r="O10" s="53"/>
    </row>
    <row r="11" spans="1:15" s="53" customFormat="1" ht="78.75" x14ac:dyDescent="0.25">
      <c r="A11" s="60" t="s">
        <v>89</v>
      </c>
      <c r="B11" s="49" t="str">
        <f>B8</f>
        <v>2.3.1.3.1.1.</v>
      </c>
      <c r="C11" s="50" t="s">
        <v>84</v>
      </c>
      <c r="D11" s="51">
        <v>2019</v>
      </c>
      <c r="E11" s="48" t="str">
        <f>E8</f>
        <v>0,4 кВ и ниже</v>
      </c>
      <c r="F11" s="51">
        <v>200</v>
      </c>
      <c r="G11" s="51">
        <v>7.85</v>
      </c>
      <c r="H11" s="52">
        <v>147.22116</v>
      </c>
      <c r="I11" s="33">
        <f>IF(D11=2019,IFERROR($H11/$F11*1000," "),"Х")</f>
        <v>736.10580000000004</v>
      </c>
      <c r="J11" s="33" t="str">
        <f>IF(D11=2020,IFERROR(H11/F11*1000," "),"Х")</f>
        <v>Х</v>
      </c>
      <c r="K11" s="33" t="str">
        <f>IF(D11=2021,IFERROR(H11/F11*1000," "),"Х")</f>
        <v>Х</v>
      </c>
    </row>
    <row r="12" spans="1:15" s="53" customFormat="1" ht="78.75" x14ac:dyDescent="0.25">
      <c r="A12" s="60" t="s">
        <v>90</v>
      </c>
      <c r="B12" s="49" t="str">
        <f>B11</f>
        <v>2.3.1.3.1.1.</v>
      </c>
      <c r="C12" s="50" t="s">
        <v>85</v>
      </c>
      <c r="D12" s="51">
        <v>2019</v>
      </c>
      <c r="E12" s="48" t="str">
        <f>E11</f>
        <v>0,4 кВ и ниже</v>
      </c>
      <c r="F12" s="51">
        <v>876</v>
      </c>
      <c r="G12" s="51">
        <v>5.15</v>
      </c>
      <c r="H12" s="52">
        <v>234.23389300000002</v>
      </c>
      <c r="I12" s="33">
        <f t="shared" ref="I12:I18" si="0">IF(D12=2019,IFERROR($H12/$F12*1000," "),"Х")</f>
        <v>267.3902888127854</v>
      </c>
      <c r="J12" s="33" t="str">
        <f t="shared" ref="J12:J18" si="1">IF(D12=2020,IFERROR(H12/F12*1000," "),"Х")</f>
        <v>Х</v>
      </c>
      <c r="K12" s="33" t="str">
        <f t="shared" ref="K12:K18" si="2">IF(D12=2021,IFERROR(H12/F12*1000," "),"Х")</f>
        <v>Х</v>
      </c>
    </row>
    <row r="13" spans="1:15" ht="31.5" hidden="1" x14ac:dyDescent="0.25">
      <c r="A13" s="59"/>
      <c r="B13" s="25" t="str">
        <f t="shared" ref="B13:B20" si="3">B12</f>
        <v>2.3.1.3.1.1.</v>
      </c>
      <c r="C13" s="26"/>
      <c r="D13" s="51"/>
      <c r="E13" s="27" t="str">
        <f t="shared" ref="E13:E20" si="4">E12</f>
        <v>0,4 кВ и ниже</v>
      </c>
      <c r="F13" s="27"/>
      <c r="G13" s="43"/>
      <c r="H13" s="45"/>
      <c r="I13" s="33" t="str">
        <f t="shared" si="0"/>
        <v>Х</v>
      </c>
      <c r="J13" s="33" t="str">
        <f t="shared" si="1"/>
        <v>Х</v>
      </c>
      <c r="K13" s="33" t="str">
        <f t="shared" si="2"/>
        <v>Х</v>
      </c>
    </row>
    <row r="14" spans="1:15" ht="31.5" hidden="1" x14ac:dyDescent="0.25">
      <c r="A14" s="59"/>
      <c r="B14" s="25" t="str">
        <f t="shared" si="3"/>
        <v>2.3.1.3.1.1.</v>
      </c>
      <c r="C14" s="26"/>
      <c r="D14" s="27"/>
      <c r="E14" s="27" t="str">
        <f t="shared" si="4"/>
        <v>0,4 кВ и ниже</v>
      </c>
      <c r="F14" s="27"/>
      <c r="G14" s="27"/>
      <c r="H14" s="45"/>
      <c r="I14" s="33" t="str">
        <f t="shared" si="0"/>
        <v>Х</v>
      </c>
      <c r="J14" s="33" t="str">
        <f t="shared" si="1"/>
        <v>Х</v>
      </c>
      <c r="K14" s="33" t="str">
        <f t="shared" si="2"/>
        <v>Х</v>
      </c>
    </row>
    <row r="15" spans="1:15" ht="31.5" hidden="1" x14ac:dyDescent="0.25">
      <c r="A15" s="59"/>
      <c r="B15" s="25" t="str">
        <f t="shared" si="3"/>
        <v>2.3.1.3.1.1.</v>
      </c>
      <c r="C15" s="26"/>
      <c r="D15" s="27"/>
      <c r="E15" s="27" t="str">
        <f t="shared" si="4"/>
        <v>0,4 кВ и ниже</v>
      </c>
      <c r="F15" s="27"/>
      <c r="G15" s="27"/>
      <c r="H15" s="45"/>
      <c r="I15" s="33" t="str">
        <f t="shared" si="0"/>
        <v>Х</v>
      </c>
      <c r="J15" s="33" t="str">
        <f t="shared" si="1"/>
        <v>Х</v>
      </c>
      <c r="K15" s="33" t="str">
        <f t="shared" si="2"/>
        <v>Х</v>
      </c>
    </row>
    <row r="16" spans="1:15" ht="31.5" hidden="1" x14ac:dyDescent="0.25">
      <c r="A16" s="59"/>
      <c r="B16" s="25" t="str">
        <f t="shared" si="3"/>
        <v>2.3.1.3.1.1.</v>
      </c>
      <c r="C16" s="26"/>
      <c r="D16" s="27"/>
      <c r="E16" s="27" t="str">
        <f t="shared" si="4"/>
        <v>0,4 кВ и ниже</v>
      </c>
      <c r="F16" s="27"/>
      <c r="G16" s="27"/>
      <c r="H16" s="45"/>
      <c r="I16" s="33" t="str">
        <f>IF(D16=2019,IFERROR($H16/$F16*1000," "),"Х")</f>
        <v>Х</v>
      </c>
      <c r="J16" s="33" t="str">
        <f>IF(D16=2020,IFERROR(H16/F16*1000," "),"Х")</f>
        <v>Х</v>
      </c>
      <c r="K16" s="33" t="str">
        <f>IF(D16=2021,IFERROR(H16/F16*1000," "),"Х")</f>
        <v>Х</v>
      </c>
    </row>
    <row r="17" spans="1:11" ht="31.5" hidden="1" x14ac:dyDescent="0.25">
      <c r="A17" s="59"/>
      <c r="B17" s="25" t="str">
        <f t="shared" si="3"/>
        <v>2.3.1.3.1.1.</v>
      </c>
      <c r="C17" s="26"/>
      <c r="D17" s="27"/>
      <c r="E17" s="27" t="str">
        <f t="shared" si="4"/>
        <v>0,4 кВ и ниже</v>
      </c>
      <c r="F17" s="27"/>
      <c r="G17" s="27"/>
      <c r="H17" s="45"/>
      <c r="I17" s="33" t="str">
        <f>IF(D17=2019,IFERROR($H17/$F17*1000," "),"Х")</f>
        <v>Х</v>
      </c>
      <c r="J17" s="33" t="str">
        <f>IF(D17=2020,IFERROR(H17/F17*1000," "),"Х")</f>
        <v>Х</v>
      </c>
      <c r="K17" s="33" t="str">
        <f>IF(D17=2021,IFERROR(H17/F17*1000," "),"Х")</f>
        <v>Х</v>
      </c>
    </row>
    <row r="18" spans="1:11" ht="31.5" hidden="1" x14ac:dyDescent="0.25">
      <c r="A18" s="59"/>
      <c r="B18" s="25" t="str">
        <f t="shared" si="3"/>
        <v>2.3.1.3.1.1.</v>
      </c>
      <c r="C18" s="26"/>
      <c r="D18" s="27"/>
      <c r="E18" s="27" t="str">
        <f t="shared" si="4"/>
        <v>0,4 кВ и ниже</v>
      </c>
      <c r="F18" s="27"/>
      <c r="G18" s="27"/>
      <c r="H18" s="45"/>
      <c r="I18" s="33" t="str">
        <f t="shared" si="0"/>
        <v>Х</v>
      </c>
      <c r="J18" s="33" t="str">
        <f t="shared" si="1"/>
        <v>Х</v>
      </c>
      <c r="K18" s="33" t="str">
        <f t="shared" si="2"/>
        <v>Х</v>
      </c>
    </row>
    <row r="19" spans="1:11" ht="31.5" hidden="1" x14ac:dyDescent="0.25">
      <c r="A19" s="59"/>
      <c r="B19" s="25" t="str">
        <f t="shared" si="3"/>
        <v>2.3.1.3.1.1.</v>
      </c>
      <c r="C19" s="26"/>
      <c r="D19" s="27"/>
      <c r="E19" s="27" t="str">
        <f t="shared" si="4"/>
        <v>0,4 кВ и ниже</v>
      </c>
      <c r="F19" s="27"/>
      <c r="G19" s="27"/>
      <c r="H19" s="45"/>
      <c r="I19" s="33" t="str">
        <f>IF(D19=2019,IFERROR($H19/$F19*1000," "),"Х")</f>
        <v>Х</v>
      </c>
      <c r="J19" s="33" t="str">
        <f>IF(D19=2020,IFERROR(H19/F19*1000," "),"Х")</f>
        <v>Х</v>
      </c>
      <c r="K19" s="33" t="str">
        <f>IF(D19=2021,IFERROR(H19/F19*1000," "),"Х")</f>
        <v>Х</v>
      </c>
    </row>
    <row r="20" spans="1:11" ht="31.5" hidden="1" x14ac:dyDescent="0.25">
      <c r="A20" s="59"/>
      <c r="B20" s="25" t="str">
        <f t="shared" si="3"/>
        <v>2.3.1.3.1.1.</v>
      </c>
      <c r="C20" s="26"/>
      <c r="D20" s="27"/>
      <c r="E20" s="27" t="str">
        <f t="shared" si="4"/>
        <v>0,4 кВ и ниже</v>
      </c>
      <c r="F20" s="27"/>
      <c r="G20" s="27"/>
      <c r="H20" s="45"/>
      <c r="I20" s="33" t="str">
        <f>IF(D20=2019,IFERROR($H20/$F20*1000," "),"Х")</f>
        <v>Х</v>
      </c>
      <c r="J20" s="33" t="str">
        <f>IF(D20=2020,IFERROR(H20/F20*1000," "),"Х")</f>
        <v>Х</v>
      </c>
      <c r="K20" s="33" t="str">
        <f>IF(D20=2021,IFERROR(H20/F20*1000," "),"Х")</f>
        <v>Х</v>
      </c>
    </row>
    <row r="21" spans="1:11" ht="51.95" customHeight="1" x14ac:dyDescent="0.25">
      <c r="A21" s="58"/>
      <c r="B21" s="34" t="s">
        <v>6</v>
      </c>
      <c r="C21" s="22" t="s">
        <v>7</v>
      </c>
      <c r="D21" s="29"/>
      <c r="E21" s="35"/>
      <c r="F21" s="29">
        <f>SUM(F22:F24)</f>
        <v>0</v>
      </c>
      <c r="G21" s="29">
        <f>SUM(G22:G24)</f>
        <v>0</v>
      </c>
      <c r="H21" s="29">
        <f>SUM(H22:H24)</f>
        <v>0</v>
      </c>
      <c r="I21" s="31">
        <f>IFERROR(AVERAGEIF(I24:I34,"&lt;&gt;0"),0)</f>
        <v>0</v>
      </c>
      <c r="J21" s="31"/>
      <c r="K21" s="31"/>
    </row>
    <row r="22" spans="1:11" ht="29.1" customHeight="1" x14ac:dyDescent="0.25">
      <c r="A22" s="58"/>
      <c r="B22" s="68" t="s">
        <v>6</v>
      </c>
      <c r="C22" s="22" t="s">
        <v>59</v>
      </c>
      <c r="D22" s="23">
        <v>2019</v>
      </c>
      <c r="E22" s="69" t="s">
        <v>42</v>
      </c>
      <c r="F22" s="23">
        <f>SUMIF(D25:D34,"2019", F25:F34)</f>
        <v>0</v>
      </c>
      <c r="G22" s="24">
        <f>SUMIF(D25:D34,"2019", G25:G34)</f>
        <v>0</v>
      </c>
      <c r="H22" s="24">
        <f>SUMIF(D25:D34,"2019", H25:H34)</f>
        <v>0</v>
      </c>
      <c r="I22" s="31">
        <f>IFERROR(AVERAGEIF(I25:I34,"&lt;&gt;0"),0)</f>
        <v>0</v>
      </c>
      <c r="J22" s="31"/>
      <c r="K22" s="31"/>
    </row>
    <row r="23" spans="1:11" ht="29.1" customHeight="1" x14ac:dyDescent="0.25">
      <c r="A23" s="58"/>
      <c r="B23" s="68"/>
      <c r="C23" s="22" t="s">
        <v>59</v>
      </c>
      <c r="D23" s="23">
        <v>2020</v>
      </c>
      <c r="E23" s="70"/>
      <c r="F23" s="23">
        <f>SUMIF(D25:D34,"2020", F25:F34)</f>
        <v>0</v>
      </c>
      <c r="G23" s="24">
        <f>SUMIF(D25:D34,"2020", G25:G34)</f>
        <v>0</v>
      </c>
      <c r="H23" s="24">
        <f>SUMIF(D25:D34,"2020", H25:H34)</f>
        <v>0</v>
      </c>
      <c r="I23" s="31"/>
      <c r="J23" s="31">
        <f>IFERROR(AVERAGEIF(J25:J34,"&lt;&gt;0"),0)</f>
        <v>0</v>
      </c>
      <c r="K23" s="31"/>
    </row>
    <row r="24" spans="1:11" ht="29.1" customHeight="1" x14ac:dyDescent="0.25">
      <c r="A24" s="58"/>
      <c r="B24" s="68"/>
      <c r="C24" s="22" t="s">
        <v>59</v>
      </c>
      <c r="D24" s="23">
        <v>2021</v>
      </c>
      <c r="E24" s="71"/>
      <c r="F24" s="23">
        <f>SUMIF(D25:D34,"2021", F25:F34)</f>
        <v>0</v>
      </c>
      <c r="G24" s="24">
        <f>SUMIF(D25:D34,"2021", G25:G34)</f>
        <v>0</v>
      </c>
      <c r="H24" s="24">
        <f>SUMIF(D25:D34,"2021", H25:H34)</f>
        <v>0</v>
      </c>
      <c r="I24" s="31"/>
      <c r="J24" s="31"/>
      <c r="K24" s="31">
        <f>IFERROR(AVERAGEIF(K25:K34,"&lt;&gt;0"),0)</f>
        <v>0</v>
      </c>
    </row>
    <row r="25" spans="1:11" ht="18.75" hidden="1" x14ac:dyDescent="0.25">
      <c r="A25" s="59"/>
      <c r="B25" s="25" t="str">
        <f>B22</f>
        <v>2.3.1.3.1.1.</v>
      </c>
      <c r="C25" s="26"/>
      <c r="D25" s="27"/>
      <c r="E25" s="27" t="str">
        <f>E22</f>
        <v>1-20 кВ</v>
      </c>
      <c r="F25" s="27"/>
      <c r="G25" s="27"/>
      <c r="H25" s="27"/>
      <c r="I25" s="33" t="str">
        <f>IF(D25=2019,IFERROR($H25/$F25*1000," "),"Х")</f>
        <v>Х</v>
      </c>
      <c r="J25" s="33" t="str">
        <f>IF(D25=2020,IFERROR(H25/F25*1000," "),"Х")</f>
        <v>Х</v>
      </c>
      <c r="K25" s="33" t="str">
        <f>IF(D25=2021,IFERROR(H25/F25*1000," "),"Х")</f>
        <v>Х</v>
      </c>
    </row>
    <row r="26" spans="1:11" ht="18.75" hidden="1" x14ac:dyDescent="0.25">
      <c r="A26" s="59"/>
      <c r="B26" s="25" t="str">
        <f>B25</f>
        <v>2.3.1.3.1.1.</v>
      </c>
      <c r="C26" s="26"/>
      <c r="D26" s="27"/>
      <c r="E26" s="27" t="str">
        <f>E25</f>
        <v>1-20 кВ</v>
      </c>
      <c r="F26" s="27"/>
      <c r="G26" s="27"/>
      <c r="H26" s="27"/>
      <c r="I26" s="33" t="str">
        <f t="shared" ref="I26:I34" si="5">IF(D26=2019,IFERROR($H26/$F26*1000," "),"Х")</f>
        <v>Х</v>
      </c>
      <c r="J26" s="33" t="str">
        <f t="shared" ref="J26:J34" si="6">IF(D26=2020,IFERROR(H26/F26*1000," "),"Х")</f>
        <v>Х</v>
      </c>
      <c r="K26" s="33" t="str">
        <f t="shared" ref="K26:K34" si="7">IF(D26=2021,IFERROR(H26/F26*1000," "),"Х")</f>
        <v>Х</v>
      </c>
    </row>
    <row r="27" spans="1:11" ht="18.75" hidden="1" x14ac:dyDescent="0.25">
      <c r="A27" s="59"/>
      <c r="B27" s="25" t="str">
        <f t="shared" ref="B27:B34" si="8">B26</f>
        <v>2.3.1.3.1.1.</v>
      </c>
      <c r="C27" s="26"/>
      <c r="D27" s="27"/>
      <c r="E27" s="27" t="str">
        <f t="shared" ref="E27:E34" si="9">E26</f>
        <v>1-20 кВ</v>
      </c>
      <c r="F27" s="27"/>
      <c r="G27" s="27"/>
      <c r="H27" s="27"/>
      <c r="I27" s="33" t="str">
        <f t="shared" si="5"/>
        <v>Х</v>
      </c>
      <c r="J27" s="33" t="str">
        <f t="shared" si="6"/>
        <v>Х</v>
      </c>
      <c r="K27" s="33" t="str">
        <f t="shared" si="7"/>
        <v>Х</v>
      </c>
    </row>
    <row r="28" spans="1:11" ht="18.75" hidden="1" x14ac:dyDescent="0.25">
      <c r="A28" s="59"/>
      <c r="B28" s="25" t="str">
        <f t="shared" si="8"/>
        <v>2.3.1.3.1.1.</v>
      </c>
      <c r="C28" s="26"/>
      <c r="D28" s="27"/>
      <c r="E28" s="27" t="str">
        <f t="shared" si="9"/>
        <v>1-20 кВ</v>
      </c>
      <c r="F28" s="27"/>
      <c r="G28" s="27"/>
      <c r="H28" s="27"/>
      <c r="I28" s="33" t="str">
        <f t="shared" si="5"/>
        <v>Х</v>
      </c>
      <c r="J28" s="33" t="str">
        <f t="shared" si="6"/>
        <v>Х</v>
      </c>
      <c r="K28" s="33" t="str">
        <f t="shared" si="7"/>
        <v>Х</v>
      </c>
    </row>
    <row r="29" spans="1:11" ht="18.75" hidden="1" x14ac:dyDescent="0.25">
      <c r="A29" s="59"/>
      <c r="B29" s="25" t="str">
        <f t="shared" si="8"/>
        <v>2.3.1.3.1.1.</v>
      </c>
      <c r="C29" s="26"/>
      <c r="D29" s="27"/>
      <c r="E29" s="27" t="str">
        <f t="shared" si="9"/>
        <v>1-20 кВ</v>
      </c>
      <c r="F29" s="27"/>
      <c r="G29" s="27"/>
      <c r="H29" s="27"/>
      <c r="I29" s="33" t="str">
        <f t="shared" si="5"/>
        <v>Х</v>
      </c>
      <c r="J29" s="33" t="str">
        <f t="shared" si="6"/>
        <v>Х</v>
      </c>
      <c r="K29" s="33" t="str">
        <f t="shared" si="7"/>
        <v>Х</v>
      </c>
    </row>
    <row r="30" spans="1:11" ht="18.75" hidden="1" x14ac:dyDescent="0.25">
      <c r="A30" s="59"/>
      <c r="B30" s="25" t="str">
        <f t="shared" si="8"/>
        <v>2.3.1.3.1.1.</v>
      </c>
      <c r="C30" s="26"/>
      <c r="D30" s="27"/>
      <c r="E30" s="27" t="str">
        <f t="shared" si="9"/>
        <v>1-20 кВ</v>
      </c>
      <c r="F30" s="27"/>
      <c r="G30" s="27"/>
      <c r="H30" s="27"/>
      <c r="I30" s="33" t="str">
        <f t="shared" si="5"/>
        <v>Х</v>
      </c>
      <c r="J30" s="33" t="str">
        <f t="shared" si="6"/>
        <v>Х</v>
      </c>
      <c r="K30" s="33" t="str">
        <f t="shared" si="7"/>
        <v>Х</v>
      </c>
    </row>
    <row r="31" spans="1:11" ht="18.75" hidden="1" x14ac:dyDescent="0.25">
      <c r="A31" s="59"/>
      <c r="B31" s="25" t="str">
        <f t="shared" si="8"/>
        <v>2.3.1.3.1.1.</v>
      </c>
      <c r="C31" s="26"/>
      <c r="D31" s="27"/>
      <c r="E31" s="27" t="str">
        <f t="shared" si="9"/>
        <v>1-20 кВ</v>
      </c>
      <c r="F31" s="27"/>
      <c r="G31" s="27"/>
      <c r="H31" s="27"/>
      <c r="I31" s="33" t="str">
        <f t="shared" si="5"/>
        <v>Х</v>
      </c>
      <c r="J31" s="33" t="str">
        <f t="shared" si="6"/>
        <v>Х</v>
      </c>
      <c r="K31" s="33" t="str">
        <f t="shared" si="7"/>
        <v>Х</v>
      </c>
    </row>
    <row r="32" spans="1:11" ht="18.75" hidden="1" x14ac:dyDescent="0.25">
      <c r="A32" s="59"/>
      <c r="B32" s="25" t="str">
        <f t="shared" si="8"/>
        <v>2.3.1.3.1.1.</v>
      </c>
      <c r="C32" s="26"/>
      <c r="D32" s="27"/>
      <c r="E32" s="27" t="str">
        <f t="shared" si="9"/>
        <v>1-20 кВ</v>
      </c>
      <c r="F32" s="27"/>
      <c r="G32" s="27"/>
      <c r="H32" s="27"/>
      <c r="I32" s="33" t="str">
        <f t="shared" si="5"/>
        <v>Х</v>
      </c>
      <c r="J32" s="33" t="str">
        <f t="shared" si="6"/>
        <v>Х</v>
      </c>
      <c r="K32" s="33" t="str">
        <f t="shared" si="7"/>
        <v>Х</v>
      </c>
    </row>
    <row r="33" spans="1:11" ht="18.75" hidden="1" x14ac:dyDescent="0.25">
      <c r="A33" s="59"/>
      <c r="B33" s="25" t="str">
        <f t="shared" si="8"/>
        <v>2.3.1.3.1.1.</v>
      </c>
      <c r="C33" s="26"/>
      <c r="D33" s="27"/>
      <c r="E33" s="27" t="str">
        <f t="shared" si="9"/>
        <v>1-20 кВ</v>
      </c>
      <c r="F33" s="27"/>
      <c r="G33" s="27"/>
      <c r="H33" s="27"/>
      <c r="I33" s="33" t="str">
        <f t="shared" si="5"/>
        <v>Х</v>
      </c>
      <c r="J33" s="33" t="str">
        <f t="shared" si="6"/>
        <v>Х</v>
      </c>
      <c r="K33" s="33" t="str">
        <f t="shared" si="7"/>
        <v>Х</v>
      </c>
    </row>
    <row r="34" spans="1:11" ht="18.75" hidden="1" x14ac:dyDescent="0.25">
      <c r="A34" s="59"/>
      <c r="B34" s="25" t="str">
        <f t="shared" si="8"/>
        <v>2.3.1.3.1.1.</v>
      </c>
      <c r="C34" s="26"/>
      <c r="D34" s="27"/>
      <c r="E34" s="27" t="str">
        <f t="shared" si="9"/>
        <v>1-20 кВ</v>
      </c>
      <c r="F34" s="27"/>
      <c r="G34" s="27"/>
      <c r="H34" s="27"/>
      <c r="I34" s="33" t="str">
        <f t="shared" si="5"/>
        <v>Х</v>
      </c>
      <c r="J34" s="33" t="str">
        <f t="shared" si="6"/>
        <v>Х</v>
      </c>
      <c r="K34" s="33" t="str">
        <f t="shared" si="7"/>
        <v>Х</v>
      </c>
    </row>
    <row r="35" spans="1:11" ht="51.95" customHeight="1" x14ac:dyDescent="0.25">
      <c r="A35" s="58"/>
      <c r="B35" s="34" t="s">
        <v>6</v>
      </c>
      <c r="C35" s="22" t="s">
        <v>44</v>
      </c>
      <c r="D35" s="29"/>
      <c r="E35" s="35"/>
      <c r="F35" s="29">
        <f>SUM(F36:F38)</f>
        <v>0</v>
      </c>
      <c r="G35" s="29">
        <f>SUM(G36:G38)</f>
        <v>0</v>
      </c>
      <c r="H35" s="29">
        <f>SUM(H36:H38)</f>
        <v>0</v>
      </c>
      <c r="I35" s="31">
        <f>IFERROR(AVERAGEIF(I38:I48,"&lt;&gt;0"),0)</f>
        <v>0</v>
      </c>
      <c r="J35" s="31"/>
      <c r="K35" s="31"/>
    </row>
    <row r="36" spans="1:11" ht="45.75" customHeight="1" collapsed="1" x14ac:dyDescent="0.25">
      <c r="A36" s="58"/>
      <c r="B36" s="68" t="s">
        <v>45</v>
      </c>
      <c r="C36" s="22" t="s">
        <v>59</v>
      </c>
      <c r="D36" s="23">
        <v>2019</v>
      </c>
      <c r="E36" s="69" t="s">
        <v>41</v>
      </c>
      <c r="F36" s="29">
        <f>SUMIF(D39:D48,"2019", F39:F48)</f>
        <v>0</v>
      </c>
      <c r="G36" s="24">
        <f>SUMIF(D39:D48,"2019", G39:G48)</f>
        <v>0</v>
      </c>
      <c r="H36" s="24">
        <f>SUMIF(D39:D48,"2019", H39:H48)</f>
        <v>0</v>
      </c>
      <c r="I36" s="31">
        <f>IFERROR(AVERAGEIF(I39:I48,"&lt;&gt;0"),0)</f>
        <v>0</v>
      </c>
      <c r="J36" s="31"/>
      <c r="K36" s="31"/>
    </row>
    <row r="37" spans="1:11" ht="45.75" customHeight="1" x14ac:dyDescent="0.25">
      <c r="A37" s="58"/>
      <c r="B37" s="68"/>
      <c r="C37" s="22" t="s">
        <v>59</v>
      </c>
      <c r="D37" s="23">
        <v>2020</v>
      </c>
      <c r="E37" s="70"/>
      <c r="F37" s="29">
        <f>SUMIF(D39:D48,"2020", F39:F48)</f>
        <v>0</v>
      </c>
      <c r="G37" s="24">
        <f>SUMIF(D39:D48,"2020", G39:G48)</f>
        <v>0</v>
      </c>
      <c r="H37" s="24">
        <f>SUMIF(D39:D48,"2020", H39:H48)</f>
        <v>0</v>
      </c>
      <c r="I37" s="31"/>
      <c r="J37" s="31">
        <f>IFERROR(AVERAGEIF(J39:J48,"&lt;&gt;0"),0)</f>
        <v>0</v>
      </c>
      <c r="K37" s="31"/>
    </row>
    <row r="38" spans="1:11" ht="45.75" customHeight="1" x14ac:dyDescent="0.25">
      <c r="A38" s="58"/>
      <c r="B38" s="68"/>
      <c r="C38" s="22" t="s">
        <v>59</v>
      </c>
      <c r="D38" s="23">
        <v>2021</v>
      </c>
      <c r="E38" s="71"/>
      <c r="F38" s="29">
        <f>SUMIF(D39:D48,"2021", F39:F48)</f>
        <v>0</v>
      </c>
      <c r="G38" s="24">
        <f>SUMIF(D39:D48,"2021", G39:G48)</f>
        <v>0</v>
      </c>
      <c r="H38" s="24">
        <f>SUMIF(D39:D48,"2021", H39:H48)</f>
        <v>0</v>
      </c>
      <c r="I38" s="31"/>
      <c r="J38" s="31"/>
      <c r="K38" s="31">
        <f>IFERROR(AVERAGEIF(K39:K48,"&lt;&gt;0"),0)</f>
        <v>0</v>
      </c>
    </row>
    <row r="39" spans="1:11" ht="31.5" hidden="1" x14ac:dyDescent="0.25">
      <c r="A39" s="59"/>
      <c r="B39" s="25" t="str">
        <f>B36</f>
        <v>2.3.1.3.3.1.</v>
      </c>
      <c r="C39" s="26"/>
      <c r="D39" s="27"/>
      <c r="E39" s="27" t="str">
        <f>E36</f>
        <v>0,4 кВ и ниже</v>
      </c>
      <c r="F39" s="27"/>
      <c r="G39" s="27"/>
      <c r="H39" s="27"/>
      <c r="I39" s="32" t="str">
        <f>IF(D39=2019,IFERROR(H39/F39*1000," ")," ")</f>
        <v xml:space="preserve"> </v>
      </c>
      <c r="J39" s="32" t="str">
        <f>IF(D39=2020,IFERROR(H39/F39*1000," ")," ")</f>
        <v xml:space="preserve"> </v>
      </c>
      <c r="K39" s="32" t="str">
        <f>IF(D39=2021,IFERROR(H39/F39*1000," ")," ")</f>
        <v xml:space="preserve"> </v>
      </c>
    </row>
    <row r="40" spans="1:11" ht="31.5" hidden="1" x14ac:dyDescent="0.25">
      <c r="A40" s="59"/>
      <c r="B40" s="25" t="str">
        <f>B39</f>
        <v>2.3.1.3.3.1.</v>
      </c>
      <c r="C40" s="26"/>
      <c r="D40" s="27"/>
      <c r="E40" s="27" t="str">
        <f>E39</f>
        <v>0,4 кВ и ниже</v>
      </c>
      <c r="F40" s="27"/>
      <c r="G40" s="27"/>
      <c r="H40" s="27"/>
      <c r="I40" s="32" t="str">
        <f>IF(D40=2019,IFERROR(H40/F40*1000," ")," ")</f>
        <v xml:space="preserve"> </v>
      </c>
      <c r="J40" s="32" t="str">
        <f t="shared" ref="J40:J48" si="10">IF(D40=2020,IFERROR(H40/F40*1000," ")," ")</f>
        <v xml:space="preserve"> </v>
      </c>
      <c r="K40" s="32" t="str">
        <f t="shared" ref="K40:K48" si="11">IF(D40=2021,IFERROR(H40/F40*1000," ")," ")</f>
        <v xml:space="preserve"> </v>
      </c>
    </row>
    <row r="41" spans="1:11" ht="31.5" hidden="1" x14ac:dyDescent="0.25">
      <c r="A41" s="59"/>
      <c r="B41" s="25" t="str">
        <f t="shared" ref="B41:B48" si="12">B40</f>
        <v>2.3.1.3.3.1.</v>
      </c>
      <c r="C41" s="26"/>
      <c r="D41" s="27"/>
      <c r="E41" s="27" t="str">
        <f t="shared" ref="E41:E48" si="13">E40</f>
        <v>0,4 кВ и ниже</v>
      </c>
      <c r="F41" s="27"/>
      <c r="G41" s="27"/>
      <c r="H41" s="27"/>
      <c r="I41" s="32" t="str">
        <f t="shared" ref="I41:I48" si="14">IF(D41=2019,IFERROR(H41/F41*1000," ")," ")</f>
        <v xml:space="preserve"> </v>
      </c>
      <c r="J41" s="32" t="str">
        <f t="shared" si="10"/>
        <v xml:space="preserve"> </v>
      </c>
      <c r="K41" s="32" t="str">
        <f t="shared" si="11"/>
        <v xml:space="preserve"> </v>
      </c>
    </row>
    <row r="42" spans="1:11" ht="31.5" hidden="1" x14ac:dyDescent="0.25">
      <c r="A42" s="59"/>
      <c r="B42" s="25" t="str">
        <f t="shared" si="12"/>
        <v>2.3.1.3.3.1.</v>
      </c>
      <c r="C42" s="26"/>
      <c r="D42" s="27"/>
      <c r="E42" s="27" t="str">
        <f t="shared" si="13"/>
        <v>0,4 кВ и ниже</v>
      </c>
      <c r="F42" s="27"/>
      <c r="G42" s="27"/>
      <c r="H42" s="27"/>
      <c r="I42" s="32" t="str">
        <f t="shared" si="14"/>
        <v xml:space="preserve"> </v>
      </c>
      <c r="J42" s="32" t="str">
        <f t="shared" si="10"/>
        <v xml:space="preserve"> </v>
      </c>
      <c r="K42" s="32" t="str">
        <f t="shared" si="11"/>
        <v xml:space="preserve"> </v>
      </c>
    </row>
    <row r="43" spans="1:11" ht="31.5" hidden="1" x14ac:dyDescent="0.25">
      <c r="A43" s="59"/>
      <c r="B43" s="25" t="str">
        <f t="shared" si="12"/>
        <v>2.3.1.3.3.1.</v>
      </c>
      <c r="C43" s="26"/>
      <c r="D43" s="27"/>
      <c r="E43" s="27" t="str">
        <f t="shared" si="13"/>
        <v>0,4 кВ и ниже</v>
      </c>
      <c r="F43" s="27"/>
      <c r="G43" s="27"/>
      <c r="H43" s="27"/>
      <c r="I43" s="32" t="str">
        <f t="shared" si="14"/>
        <v xml:space="preserve"> </v>
      </c>
      <c r="J43" s="32" t="str">
        <f t="shared" si="10"/>
        <v xml:space="preserve"> </v>
      </c>
      <c r="K43" s="32" t="str">
        <f t="shared" si="11"/>
        <v xml:space="preserve"> </v>
      </c>
    </row>
    <row r="44" spans="1:11" ht="31.5" hidden="1" x14ac:dyDescent="0.25">
      <c r="A44" s="59"/>
      <c r="B44" s="25" t="str">
        <f t="shared" si="12"/>
        <v>2.3.1.3.3.1.</v>
      </c>
      <c r="C44" s="26"/>
      <c r="D44" s="27"/>
      <c r="E44" s="27" t="str">
        <f t="shared" si="13"/>
        <v>0,4 кВ и ниже</v>
      </c>
      <c r="F44" s="27"/>
      <c r="G44" s="27"/>
      <c r="H44" s="27"/>
      <c r="I44" s="32" t="str">
        <f t="shared" si="14"/>
        <v xml:space="preserve"> </v>
      </c>
      <c r="J44" s="32" t="str">
        <f t="shared" si="10"/>
        <v xml:space="preserve"> </v>
      </c>
      <c r="K44" s="32" t="str">
        <f t="shared" si="11"/>
        <v xml:space="preserve"> </v>
      </c>
    </row>
    <row r="45" spans="1:11" ht="31.5" hidden="1" x14ac:dyDescent="0.25">
      <c r="A45" s="59"/>
      <c r="B45" s="25" t="str">
        <f t="shared" si="12"/>
        <v>2.3.1.3.3.1.</v>
      </c>
      <c r="C45" s="26"/>
      <c r="D45" s="27"/>
      <c r="E45" s="27" t="str">
        <f t="shared" si="13"/>
        <v>0,4 кВ и ниже</v>
      </c>
      <c r="F45" s="27"/>
      <c r="G45" s="27"/>
      <c r="H45" s="27"/>
      <c r="I45" s="32" t="str">
        <f t="shared" si="14"/>
        <v xml:space="preserve"> </v>
      </c>
      <c r="J45" s="32" t="str">
        <f t="shared" si="10"/>
        <v xml:space="preserve"> </v>
      </c>
      <c r="K45" s="32" t="str">
        <f t="shared" si="11"/>
        <v xml:space="preserve"> </v>
      </c>
    </row>
    <row r="46" spans="1:11" ht="31.5" hidden="1" x14ac:dyDescent="0.25">
      <c r="A46" s="59"/>
      <c r="B46" s="25" t="str">
        <f t="shared" si="12"/>
        <v>2.3.1.3.3.1.</v>
      </c>
      <c r="C46" s="26"/>
      <c r="D46" s="27"/>
      <c r="E46" s="27" t="str">
        <f t="shared" si="13"/>
        <v>0,4 кВ и ниже</v>
      </c>
      <c r="F46" s="27"/>
      <c r="G46" s="27"/>
      <c r="H46" s="27"/>
      <c r="I46" s="32" t="str">
        <f t="shared" si="14"/>
        <v xml:space="preserve"> </v>
      </c>
      <c r="J46" s="32" t="str">
        <f t="shared" si="10"/>
        <v xml:space="preserve"> </v>
      </c>
      <c r="K46" s="32" t="str">
        <f t="shared" si="11"/>
        <v xml:space="preserve"> </v>
      </c>
    </row>
    <row r="47" spans="1:11" ht="31.5" hidden="1" x14ac:dyDescent="0.25">
      <c r="A47" s="59"/>
      <c r="B47" s="25" t="str">
        <f t="shared" si="12"/>
        <v>2.3.1.3.3.1.</v>
      </c>
      <c r="C47" s="26"/>
      <c r="D47" s="27"/>
      <c r="E47" s="27" t="str">
        <f t="shared" si="13"/>
        <v>0,4 кВ и ниже</v>
      </c>
      <c r="F47" s="27"/>
      <c r="G47" s="27"/>
      <c r="H47" s="27"/>
      <c r="I47" s="32" t="str">
        <f t="shared" si="14"/>
        <v xml:space="preserve"> </v>
      </c>
      <c r="J47" s="32" t="str">
        <f t="shared" si="10"/>
        <v xml:space="preserve"> </v>
      </c>
      <c r="K47" s="32" t="str">
        <f t="shared" si="11"/>
        <v xml:space="preserve"> </v>
      </c>
    </row>
    <row r="48" spans="1:11" ht="31.5" hidden="1" x14ac:dyDescent="0.25">
      <c r="A48" s="59"/>
      <c r="B48" s="25" t="str">
        <f t="shared" si="12"/>
        <v>2.3.1.3.3.1.</v>
      </c>
      <c r="C48" s="26"/>
      <c r="D48" s="27"/>
      <c r="E48" s="27" t="str">
        <f t="shared" si="13"/>
        <v>0,4 кВ и ниже</v>
      </c>
      <c r="F48" s="27"/>
      <c r="G48" s="27"/>
      <c r="H48" s="27"/>
      <c r="I48" s="32" t="str">
        <f t="shared" si="14"/>
        <v xml:space="preserve"> </v>
      </c>
      <c r="J48" s="32" t="str">
        <f t="shared" si="10"/>
        <v xml:space="preserve"> </v>
      </c>
      <c r="K48" s="32" t="str">
        <f t="shared" si="11"/>
        <v xml:space="preserve"> </v>
      </c>
    </row>
    <row r="49" spans="1:11" ht="33.75" customHeight="1" x14ac:dyDescent="0.25">
      <c r="A49" s="57"/>
      <c r="B49" s="72" t="s">
        <v>80</v>
      </c>
      <c r="C49" s="72"/>
      <c r="D49" s="72"/>
      <c r="E49" s="72"/>
      <c r="F49" s="72"/>
      <c r="G49" s="72"/>
      <c r="H49" s="72"/>
      <c r="I49" s="30"/>
      <c r="J49" s="30"/>
      <c r="K49" s="30"/>
    </row>
    <row r="50" spans="1:11" ht="51.95" customHeight="1" x14ac:dyDescent="0.25">
      <c r="A50" s="58"/>
      <c r="B50" s="34" t="s">
        <v>47</v>
      </c>
      <c r="C50" s="22" t="s">
        <v>46</v>
      </c>
      <c r="D50" s="29"/>
      <c r="E50" s="35"/>
      <c r="F50" s="29">
        <f>SUM(F51:F53)</f>
        <v>336</v>
      </c>
      <c r="G50" s="46">
        <f>SUM(G51:G53)</f>
        <v>13</v>
      </c>
      <c r="H50" s="44">
        <f>SUM(H51:H53)</f>
        <v>1913.4256069999997</v>
      </c>
      <c r="I50" s="31">
        <f>IFERROR(AVERAGEIF(I53:I475,"&lt;&gt;0"),0)</f>
        <v>5930.4569941406244</v>
      </c>
      <c r="J50" s="31"/>
      <c r="K50" s="31"/>
    </row>
    <row r="51" spans="1:11" ht="38.25" customHeight="1" x14ac:dyDescent="0.25">
      <c r="A51" s="58"/>
      <c r="B51" s="68" t="str">
        <f>B50</f>
        <v>3.1.1.1.1.1</v>
      </c>
      <c r="C51" s="22" t="s">
        <v>59</v>
      </c>
      <c r="D51" s="29">
        <v>2019</v>
      </c>
      <c r="E51" s="69" t="s">
        <v>41</v>
      </c>
      <c r="F51" s="29">
        <f>SUMIF(D54:D63,"2019", F54:F63)</f>
        <v>336</v>
      </c>
      <c r="G51" s="24">
        <f>SUMIF(D54:D63,"2019", G54:G63)</f>
        <v>13</v>
      </c>
      <c r="H51" s="44">
        <f>SUMIF(D54:D63,"2019", H54:H63)</f>
        <v>1913.4256069999997</v>
      </c>
      <c r="I51" s="31">
        <f>IFERROR(AVERAGEIF(I54:I476,"&lt;&gt;0"),0)</f>
        <v>5930.4569941406244</v>
      </c>
      <c r="J51" s="31"/>
      <c r="K51" s="31"/>
    </row>
    <row r="52" spans="1:11" ht="38.25" customHeight="1" x14ac:dyDescent="0.25">
      <c r="A52" s="58"/>
      <c r="B52" s="68"/>
      <c r="C52" s="22" t="s">
        <v>59</v>
      </c>
      <c r="D52" s="29">
        <v>2020</v>
      </c>
      <c r="E52" s="70"/>
      <c r="F52" s="29">
        <f>SUMIF(D54:D63,"2020", F54:F63)</f>
        <v>0</v>
      </c>
      <c r="G52" s="46">
        <f>SUMIF(D54:D63,"2020", G54:G63)</f>
        <v>0</v>
      </c>
      <c r="H52" s="44">
        <f>SUMIF(D54:D63,"2020", H54:H63)</f>
        <v>0</v>
      </c>
      <c r="I52" s="31"/>
      <c r="J52" s="31">
        <f>IFERROR(AVERAGEIF(J54:J476,"&lt;&gt;0"),0)</f>
        <v>0</v>
      </c>
      <c r="K52" s="31"/>
    </row>
    <row r="53" spans="1:11" ht="38.25" customHeight="1" x14ac:dyDescent="0.25">
      <c r="A53" s="58"/>
      <c r="B53" s="68"/>
      <c r="C53" s="22" t="s">
        <v>59</v>
      </c>
      <c r="D53" s="29">
        <v>2021</v>
      </c>
      <c r="E53" s="71"/>
      <c r="F53" s="29">
        <f>SUMIF(D54:D63,"2021", F54:F63)</f>
        <v>0</v>
      </c>
      <c r="G53" s="24">
        <f>SUMIF(D54:D63,"2021", G54:G63)</f>
        <v>0</v>
      </c>
      <c r="H53" s="44">
        <f>SUMIF(D54:D63,"2021", H54:H63)</f>
        <v>0</v>
      </c>
      <c r="I53" s="31"/>
      <c r="J53" s="31"/>
      <c r="K53" s="31">
        <f>IFERROR(AVERAGEIF(K54:K476,"&lt;&gt;0"),0)</f>
        <v>0</v>
      </c>
    </row>
    <row r="54" spans="1:11" ht="78.75" x14ac:dyDescent="0.25">
      <c r="A54" s="60" t="s">
        <v>87</v>
      </c>
      <c r="B54" s="25" t="str">
        <f>B51</f>
        <v>3.1.1.1.1.1</v>
      </c>
      <c r="C54" s="54" t="s">
        <v>84</v>
      </c>
      <c r="D54" s="48">
        <v>2019</v>
      </c>
      <c r="E54" s="48">
        <f>E53</f>
        <v>0</v>
      </c>
      <c r="F54" s="48">
        <v>80</v>
      </c>
      <c r="G54" s="48">
        <v>7.85</v>
      </c>
      <c r="H54" s="55">
        <v>510.44016999999997</v>
      </c>
      <c r="I54" s="33">
        <f t="shared" ref="I54:I63" si="15">IF(D54=2019,IFERROR($H54/$F54*1000," "),"Х")</f>
        <v>6380.502125</v>
      </c>
      <c r="J54" s="33" t="str">
        <f t="shared" ref="J54:J63" si="16">IF(D54=2020,IFERROR(H54/F54*1000," "),"Х")</f>
        <v>Х</v>
      </c>
      <c r="K54" s="33" t="str">
        <f t="shared" ref="K54:K63" si="17">IF(D54=2021,IFERROR(H54/F54*1000," "),"Х")</f>
        <v>Х</v>
      </c>
    </row>
    <row r="55" spans="1:11" ht="78.75" x14ac:dyDescent="0.25">
      <c r="A55" s="60" t="s">
        <v>86</v>
      </c>
      <c r="B55" s="25" t="str">
        <f>B54</f>
        <v>3.1.1.1.1.1</v>
      </c>
      <c r="C55" s="61" t="s">
        <v>85</v>
      </c>
      <c r="D55" s="48">
        <v>2019</v>
      </c>
      <c r="E55" s="48">
        <f>E54</f>
        <v>0</v>
      </c>
      <c r="F55" s="48">
        <v>256</v>
      </c>
      <c r="G55" s="48">
        <v>5.15</v>
      </c>
      <c r="H55" s="55">
        <v>1402.9854369999998</v>
      </c>
      <c r="I55" s="33">
        <f t="shared" si="15"/>
        <v>5480.4118632812497</v>
      </c>
      <c r="J55" s="33" t="str">
        <f t="shared" si="16"/>
        <v>Х</v>
      </c>
      <c r="K55" s="33" t="str">
        <f t="shared" si="17"/>
        <v>Х</v>
      </c>
    </row>
    <row r="56" spans="1:11" s="53" customFormat="1" ht="18.75" hidden="1" x14ac:dyDescent="0.25">
      <c r="A56" s="51"/>
      <c r="B56" s="49" t="str">
        <f>B55</f>
        <v>3.1.1.1.1.1</v>
      </c>
      <c r="C56" s="54"/>
      <c r="D56" s="48">
        <v>2020</v>
      </c>
      <c r="E56" s="48">
        <f>E55</f>
        <v>0</v>
      </c>
      <c r="F56" s="48"/>
      <c r="G56" s="48"/>
      <c r="H56" s="55"/>
      <c r="I56" s="33" t="str">
        <f t="shared" si="15"/>
        <v>Х</v>
      </c>
      <c r="J56" s="33" t="str">
        <f t="shared" si="16"/>
        <v xml:space="preserve"> </v>
      </c>
      <c r="K56" s="33" t="str">
        <f t="shared" si="17"/>
        <v>Х</v>
      </c>
    </row>
    <row r="57" spans="1:11" s="53" customFormat="1" ht="18.75" hidden="1" x14ac:dyDescent="0.25">
      <c r="A57" s="51"/>
      <c r="B57" s="49" t="str">
        <f>B56</f>
        <v>3.1.1.1.1.1</v>
      </c>
      <c r="C57" s="54"/>
      <c r="D57" s="48">
        <v>2020</v>
      </c>
      <c r="E57" s="48">
        <f>E56</f>
        <v>0</v>
      </c>
      <c r="F57" s="48"/>
      <c r="G57" s="48"/>
      <c r="H57" s="55"/>
      <c r="I57" s="33" t="str">
        <f t="shared" si="15"/>
        <v>Х</v>
      </c>
      <c r="J57" s="33" t="str">
        <f t="shared" si="16"/>
        <v xml:space="preserve"> </v>
      </c>
      <c r="K57" s="33" t="str">
        <f t="shared" si="17"/>
        <v>Х</v>
      </c>
    </row>
    <row r="58" spans="1:11" ht="18.75" hidden="1" x14ac:dyDescent="0.25">
      <c r="A58" s="59"/>
      <c r="B58" s="25" t="str">
        <f>B57</f>
        <v>3.1.1.1.1.1</v>
      </c>
      <c r="C58" s="26"/>
      <c r="D58" s="27">
        <v>2020</v>
      </c>
      <c r="E58" s="27">
        <f>E57</f>
        <v>0</v>
      </c>
      <c r="F58" s="27"/>
      <c r="G58" s="27"/>
      <c r="H58" s="27"/>
      <c r="I58" s="33" t="str">
        <f t="shared" si="15"/>
        <v>Х</v>
      </c>
      <c r="J58" s="33" t="str">
        <f t="shared" si="16"/>
        <v xml:space="preserve"> </v>
      </c>
      <c r="K58" s="33" t="str">
        <f t="shared" si="17"/>
        <v>Х</v>
      </c>
    </row>
    <row r="59" spans="1:11" ht="18.75" hidden="1" x14ac:dyDescent="0.25">
      <c r="A59" s="59"/>
      <c r="B59" s="25" t="str">
        <f>B56</f>
        <v>3.1.1.1.1.1</v>
      </c>
      <c r="C59" s="26"/>
      <c r="D59" s="27">
        <v>2019</v>
      </c>
      <c r="E59" s="27">
        <f>E56</f>
        <v>0</v>
      </c>
      <c r="F59" s="27"/>
      <c r="G59" s="27"/>
      <c r="H59" s="27"/>
      <c r="I59" s="33" t="str">
        <f t="shared" si="15"/>
        <v xml:space="preserve"> </v>
      </c>
      <c r="J59" s="33" t="str">
        <f t="shared" si="16"/>
        <v>Х</v>
      </c>
      <c r="K59" s="33" t="str">
        <f t="shared" si="17"/>
        <v>Х</v>
      </c>
    </row>
    <row r="60" spans="1:11" ht="18.75" hidden="1" x14ac:dyDescent="0.25">
      <c r="A60" s="59"/>
      <c r="B60" s="25" t="str">
        <f>B59</f>
        <v>3.1.1.1.1.1</v>
      </c>
      <c r="C60" s="26"/>
      <c r="D60" s="27">
        <v>2019</v>
      </c>
      <c r="E60" s="27">
        <f>E59</f>
        <v>0</v>
      </c>
      <c r="F60" s="27"/>
      <c r="G60" s="27"/>
      <c r="H60" s="27"/>
      <c r="I60" s="33" t="str">
        <f t="shared" si="15"/>
        <v xml:space="preserve"> </v>
      </c>
      <c r="J60" s="33" t="str">
        <f t="shared" si="16"/>
        <v>Х</v>
      </c>
      <c r="K60" s="33" t="str">
        <f t="shared" si="17"/>
        <v>Х</v>
      </c>
    </row>
    <row r="61" spans="1:11" ht="18.75" hidden="1" x14ac:dyDescent="0.25">
      <c r="A61" s="59"/>
      <c r="B61" s="25" t="str">
        <f>B60</f>
        <v>3.1.1.1.1.1</v>
      </c>
      <c r="C61" s="26"/>
      <c r="D61" s="27">
        <v>2020</v>
      </c>
      <c r="E61" s="27">
        <f>E60</f>
        <v>0</v>
      </c>
      <c r="F61" s="27"/>
      <c r="G61" s="27"/>
      <c r="H61" s="27"/>
      <c r="I61" s="33" t="str">
        <f t="shared" si="15"/>
        <v>Х</v>
      </c>
      <c r="J61" s="33" t="str">
        <f t="shared" si="16"/>
        <v xml:space="preserve"> </v>
      </c>
      <c r="K61" s="33" t="str">
        <f t="shared" si="17"/>
        <v>Х</v>
      </c>
    </row>
    <row r="62" spans="1:11" ht="18.75" hidden="1" x14ac:dyDescent="0.25">
      <c r="A62" s="59"/>
      <c r="B62" s="25" t="str">
        <f>B61</f>
        <v>3.1.1.1.1.1</v>
      </c>
      <c r="C62" s="26"/>
      <c r="D62" s="27">
        <v>2020</v>
      </c>
      <c r="E62" s="27">
        <f>E61</f>
        <v>0</v>
      </c>
      <c r="F62" s="27"/>
      <c r="G62" s="27"/>
      <c r="H62" s="27"/>
      <c r="I62" s="33" t="str">
        <f t="shared" si="15"/>
        <v>Х</v>
      </c>
      <c r="J62" s="33" t="str">
        <f t="shared" si="16"/>
        <v xml:space="preserve"> </v>
      </c>
      <c r="K62" s="33" t="str">
        <f t="shared" si="17"/>
        <v>Х</v>
      </c>
    </row>
    <row r="63" spans="1:11" ht="18.75" hidden="1" x14ac:dyDescent="0.25">
      <c r="A63" s="59"/>
      <c r="B63" s="25" t="str">
        <f>B62</f>
        <v>3.1.1.1.1.1</v>
      </c>
      <c r="C63" s="26"/>
      <c r="D63" s="27">
        <v>2020</v>
      </c>
      <c r="E63" s="27">
        <f>E62</f>
        <v>0</v>
      </c>
      <c r="F63" s="27"/>
      <c r="G63" s="27"/>
      <c r="H63" s="27"/>
      <c r="I63" s="33" t="str">
        <f t="shared" si="15"/>
        <v>Х</v>
      </c>
      <c r="J63" s="33" t="str">
        <f t="shared" si="16"/>
        <v xml:space="preserve"> </v>
      </c>
      <c r="K63" s="33" t="str">
        <f t="shared" si="17"/>
        <v>Х</v>
      </c>
    </row>
    <row r="64" spans="1:11" ht="51.95" customHeight="1" x14ac:dyDescent="0.25">
      <c r="A64" s="58"/>
      <c r="B64" s="34" t="s">
        <v>47</v>
      </c>
      <c r="C64" s="22" t="s">
        <v>46</v>
      </c>
      <c r="D64" s="29"/>
      <c r="E64" s="35"/>
      <c r="F64" s="29">
        <f>SUM(F65:F67)</f>
        <v>0</v>
      </c>
      <c r="G64" s="29">
        <f>SUM(G65:G67)</f>
        <v>0</v>
      </c>
      <c r="H64" s="44">
        <f>SUM(H65:H67)</f>
        <v>0</v>
      </c>
      <c r="I64" s="31">
        <f>IFERROR(AVERAGEIF(I67:I489,"&lt;&gt;0"),0)</f>
        <v>0</v>
      </c>
      <c r="J64" s="31"/>
      <c r="K64" s="31"/>
    </row>
    <row r="65" spans="1:11" ht="38.25" customHeight="1" x14ac:dyDescent="0.25">
      <c r="A65" s="58"/>
      <c r="B65" s="68" t="str">
        <f>B64</f>
        <v>3.1.1.1.1.1</v>
      </c>
      <c r="C65" s="22" t="s">
        <v>59</v>
      </c>
      <c r="D65" s="29">
        <v>2019</v>
      </c>
      <c r="E65" s="69" t="s">
        <v>42</v>
      </c>
      <c r="F65" s="29">
        <f>SUMIF(D68:D77,"2019", F68:F77)</f>
        <v>0</v>
      </c>
      <c r="G65" s="24">
        <f>SUMIF(D68:D77,"2019", G68:G77)</f>
        <v>0</v>
      </c>
      <c r="H65" s="44">
        <f>SUMIF(D68:D77,"2019", H68:H77)</f>
        <v>0</v>
      </c>
      <c r="I65" s="31">
        <f>IFERROR(AVERAGEIF(I68:I490,"&lt;&gt;0"),0)</f>
        <v>0</v>
      </c>
      <c r="J65" s="31"/>
      <c r="K65" s="31"/>
    </row>
    <row r="66" spans="1:11" ht="38.25" customHeight="1" x14ac:dyDescent="0.25">
      <c r="A66" s="58"/>
      <c r="B66" s="68"/>
      <c r="C66" s="22" t="s">
        <v>59</v>
      </c>
      <c r="D66" s="29">
        <v>2020</v>
      </c>
      <c r="E66" s="70"/>
      <c r="F66" s="29">
        <f>SUMIF(D68:D77,"2020", F68:F77)</f>
        <v>0</v>
      </c>
      <c r="G66" s="24">
        <f>SUMIF(D68:D77,"2020", G68:G77)</f>
        <v>0</v>
      </c>
      <c r="H66" s="44">
        <f>SUMIF(D68:D77,"2020", H68:H77)</f>
        <v>0</v>
      </c>
      <c r="I66" s="31"/>
      <c r="J66" s="31">
        <f>IFERROR(AVERAGEIF(J68:J490,"&lt;&gt;0"),0)</f>
        <v>0</v>
      </c>
      <c r="K66" s="31"/>
    </row>
    <row r="67" spans="1:11" ht="38.25" customHeight="1" x14ac:dyDescent="0.25">
      <c r="A67" s="58"/>
      <c r="B67" s="68"/>
      <c r="C67" s="22" t="s">
        <v>59</v>
      </c>
      <c r="D67" s="29">
        <v>2021</v>
      </c>
      <c r="E67" s="71"/>
      <c r="F67" s="29">
        <f>SUMIF(D68:D77,"2021", F68:F77)</f>
        <v>0</v>
      </c>
      <c r="G67" s="24">
        <f>SUMIF(D68:D77,"2021", G68:G77)</f>
        <v>0</v>
      </c>
      <c r="H67" s="44">
        <f>SUMIF(D68:D77,"2021", H68:H77)</f>
        <v>0</v>
      </c>
      <c r="I67" s="31"/>
      <c r="J67" s="31"/>
      <c r="K67" s="31">
        <f>IFERROR(AVERAGEIF(K68:K490,"&lt;&gt;0"),0)</f>
        <v>0</v>
      </c>
    </row>
    <row r="68" spans="1:11" ht="18.75" hidden="1" x14ac:dyDescent="0.25">
      <c r="A68" s="59"/>
      <c r="B68" s="25" t="str">
        <f>B65</f>
        <v>3.1.1.1.1.1</v>
      </c>
      <c r="C68" s="26"/>
      <c r="D68" s="27">
        <v>2019</v>
      </c>
      <c r="E68" s="27" t="str">
        <f>E65</f>
        <v>1-20 кВ</v>
      </c>
      <c r="F68" s="27"/>
      <c r="G68" s="27"/>
      <c r="H68" s="27"/>
      <c r="I68" s="33" t="str">
        <f t="shared" ref="I68:I77" si="18">IF(D68=2019,IFERROR($H68/$F68*1000," "),"Х")</f>
        <v xml:space="preserve"> </v>
      </c>
      <c r="J68" s="33" t="str">
        <f t="shared" ref="J68:J77" si="19">IF(D68=2020,IFERROR(H68/F68*1000," "),"Х")</f>
        <v>Х</v>
      </c>
      <c r="K68" s="33" t="str">
        <f t="shared" ref="K68:K77" si="20">IF(D68=2021,IFERROR(H68/F68*1000," "),"Х")</f>
        <v>Х</v>
      </c>
    </row>
    <row r="69" spans="1:11" ht="18.75" hidden="1" x14ac:dyDescent="0.25">
      <c r="A69" s="59"/>
      <c r="B69" s="25" t="str">
        <f>B68</f>
        <v>3.1.1.1.1.1</v>
      </c>
      <c r="C69" s="26"/>
      <c r="D69" s="27">
        <v>2019</v>
      </c>
      <c r="E69" s="27" t="str">
        <f>E68</f>
        <v>1-20 кВ</v>
      </c>
      <c r="F69" s="27"/>
      <c r="G69" s="27"/>
      <c r="H69" s="27"/>
      <c r="I69" s="33" t="str">
        <f t="shared" si="18"/>
        <v xml:space="preserve"> </v>
      </c>
      <c r="J69" s="33" t="str">
        <f t="shared" si="19"/>
        <v>Х</v>
      </c>
      <c r="K69" s="33" t="str">
        <f t="shared" si="20"/>
        <v>Х</v>
      </c>
    </row>
    <row r="70" spans="1:11" ht="18.75" hidden="1" x14ac:dyDescent="0.25">
      <c r="A70" s="59"/>
      <c r="B70" s="25" t="str">
        <f>B69</f>
        <v>3.1.1.1.1.1</v>
      </c>
      <c r="C70" s="26"/>
      <c r="D70" s="27">
        <v>2020</v>
      </c>
      <c r="E70" s="27" t="str">
        <f>E69</f>
        <v>1-20 кВ</v>
      </c>
      <c r="F70" s="27"/>
      <c r="G70" s="27"/>
      <c r="H70" s="27"/>
      <c r="I70" s="33" t="str">
        <f t="shared" si="18"/>
        <v>Х</v>
      </c>
      <c r="J70" s="33" t="str">
        <f t="shared" si="19"/>
        <v xml:space="preserve"> </v>
      </c>
      <c r="K70" s="33" t="str">
        <f t="shared" si="20"/>
        <v>Х</v>
      </c>
    </row>
    <row r="71" spans="1:11" ht="18.75" hidden="1" x14ac:dyDescent="0.25">
      <c r="A71" s="59"/>
      <c r="B71" s="25" t="str">
        <f>B70</f>
        <v>3.1.1.1.1.1</v>
      </c>
      <c r="C71" s="26"/>
      <c r="D71" s="27">
        <v>2020</v>
      </c>
      <c r="E71" s="27" t="str">
        <f>E70</f>
        <v>1-20 кВ</v>
      </c>
      <c r="F71" s="27"/>
      <c r="G71" s="27"/>
      <c r="H71" s="27"/>
      <c r="I71" s="33" t="str">
        <f t="shared" si="18"/>
        <v>Х</v>
      </c>
      <c r="J71" s="33" t="str">
        <f t="shared" si="19"/>
        <v xml:space="preserve"> </v>
      </c>
      <c r="K71" s="33" t="str">
        <f t="shared" si="20"/>
        <v>Х</v>
      </c>
    </row>
    <row r="72" spans="1:11" ht="18.75" hidden="1" x14ac:dyDescent="0.25">
      <c r="A72" s="59"/>
      <c r="B72" s="25" t="str">
        <f>B71</f>
        <v>3.1.1.1.1.1</v>
      </c>
      <c r="C72" s="26"/>
      <c r="D72" s="27">
        <v>2020</v>
      </c>
      <c r="E72" s="27" t="str">
        <f>E71</f>
        <v>1-20 кВ</v>
      </c>
      <c r="F72" s="27"/>
      <c r="G72" s="27"/>
      <c r="H72" s="27"/>
      <c r="I72" s="33" t="str">
        <f t="shared" si="18"/>
        <v>Х</v>
      </c>
      <c r="J72" s="33" t="str">
        <f t="shared" si="19"/>
        <v xml:space="preserve"> </v>
      </c>
      <c r="K72" s="33" t="str">
        <f t="shared" si="20"/>
        <v>Х</v>
      </c>
    </row>
    <row r="73" spans="1:11" ht="18.75" hidden="1" x14ac:dyDescent="0.25">
      <c r="A73" s="59"/>
      <c r="B73" s="25" t="str">
        <f>B70</f>
        <v>3.1.1.1.1.1</v>
      </c>
      <c r="C73" s="26"/>
      <c r="D73" s="27">
        <v>2019</v>
      </c>
      <c r="E73" s="27" t="str">
        <f>E70</f>
        <v>1-20 кВ</v>
      </c>
      <c r="F73" s="27"/>
      <c r="G73" s="27"/>
      <c r="H73" s="27"/>
      <c r="I73" s="33" t="str">
        <f t="shared" si="18"/>
        <v xml:space="preserve"> </v>
      </c>
      <c r="J73" s="33" t="str">
        <f t="shared" si="19"/>
        <v>Х</v>
      </c>
      <c r="K73" s="33" t="str">
        <f t="shared" si="20"/>
        <v>Х</v>
      </c>
    </row>
    <row r="74" spans="1:11" ht="18.75" hidden="1" x14ac:dyDescent="0.25">
      <c r="A74" s="59"/>
      <c r="B74" s="25" t="str">
        <f>B73</f>
        <v>3.1.1.1.1.1</v>
      </c>
      <c r="C74" s="26"/>
      <c r="D74" s="27">
        <v>2019</v>
      </c>
      <c r="E74" s="27" t="str">
        <f>E73</f>
        <v>1-20 кВ</v>
      </c>
      <c r="F74" s="27"/>
      <c r="G74" s="27"/>
      <c r="H74" s="27"/>
      <c r="I74" s="33" t="str">
        <f t="shared" si="18"/>
        <v xml:space="preserve"> </v>
      </c>
      <c r="J74" s="33" t="str">
        <f t="shared" si="19"/>
        <v>Х</v>
      </c>
      <c r="K74" s="33" t="str">
        <f t="shared" si="20"/>
        <v>Х</v>
      </c>
    </row>
    <row r="75" spans="1:11" ht="18.75" hidden="1" x14ac:dyDescent="0.25">
      <c r="A75" s="59"/>
      <c r="B75" s="25" t="str">
        <f>B74</f>
        <v>3.1.1.1.1.1</v>
      </c>
      <c r="C75" s="26"/>
      <c r="D75" s="27">
        <v>2020</v>
      </c>
      <c r="E75" s="27" t="str">
        <f>E74</f>
        <v>1-20 кВ</v>
      </c>
      <c r="F75" s="27"/>
      <c r="G75" s="27"/>
      <c r="H75" s="27"/>
      <c r="I75" s="33" t="str">
        <f t="shared" si="18"/>
        <v>Х</v>
      </c>
      <c r="J75" s="33" t="str">
        <f t="shared" si="19"/>
        <v xml:space="preserve"> </v>
      </c>
      <c r="K75" s="33" t="str">
        <f t="shared" si="20"/>
        <v>Х</v>
      </c>
    </row>
    <row r="76" spans="1:11" ht="18.75" hidden="1" x14ac:dyDescent="0.25">
      <c r="A76" s="59"/>
      <c r="B76" s="25" t="str">
        <f>B75</f>
        <v>3.1.1.1.1.1</v>
      </c>
      <c r="C76" s="26"/>
      <c r="D76" s="27">
        <v>2020</v>
      </c>
      <c r="E76" s="27" t="str">
        <f>E75</f>
        <v>1-20 кВ</v>
      </c>
      <c r="F76" s="27"/>
      <c r="G76" s="27"/>
      <c r="H76" s="27"/>
      <c r="I76" s="33" t="str">
        <f t="shared" si="18"/>
        <v>Х</v>
      </c>
      <c r="J76" s="33" t="str">
        <f t="shared" si="19"/>
        <v xml:space="preserve"> </v>
      </c>
      <c r="K76" s="33" t="str">
        <f t="shared" si="20"/>
        <v>Х</v>
      </c>
    </row>
    <row r="77" spans="1:11" ht="18.75" hidden="1" x14ac:dyDescent="0.25">
      <c r="A77" s="59"/>
      <c r="B77" s="25" t="str">
        <f>B76</f>
        <v>3.1.1.1.1.1</v>
      </c>
      <c r="C77" s="26"/>
      <c r="D77" s="27">
        <v>2020</v>
      </c>
      <c r="E77" s="27" t="str">
        <f>E76</f>
        <v>1-20 кВ</v>
      </c>
      <c r="F77" s="27"/>
      <c r="G77" s="27"/>
      <c r="H77" s="27"/>
      <c r="I77" s="33" t="str">
        <f t="shared" si="18"/>
        <v>Х</v>
      </c>
      <c r="J77" s="33" t="str">
        <f t="shared" si="19"/>
        <v xml:space="preserve"> </v>
      </c>
      <c r="K77" s="33" t="str">
        <f t="shared" si="20"/>
        <v>Х</v>
      </c>
    </row>
    <row r="78" spans="1:11" ht="33.75" customHeight="1" x14ac:dyDescent="0.25">
      <c r="A78" s="57"/>
      <c r="B78" s="72" t="s">
        <v>48</v>
      </c>
      <c r="C78" s="72"/>
      <c r="D78" s="72"/>
      <c r="E78" s="72"/>
      <c r="F78" s="72"/>
      <c r="G78" s="72"/>
      <c r="H78" s="72"/>
      <c r="I78" s="30"/>
      <c r="J78" s="30"/>
      <c r="K78" s="30"/>
    </row>
    <row r="79" spans="1:11" ht="51.95" customHeight="1" x14ac:dyDescent="0.25">
      <c r="A79" s="58"/>
      <c r="B79" s="34" t="s">
        <v>50</v>
      </c>
      <c r="C79" s="22" t="s">
        <v>49</v>
      </c>
      <c r="D79" s="29"/>
      <c r="E79" s="35"/>
      <c r="F79" s="29">
        <f>SUM(F80:F82)</f>
        <v>0</v>
      </c>
      <c r="G79" s="29">
        <f>SUM(G80:G82)</f>
        <v>0</v>
      </c>
      <c r="H79" s="44">
        <f>SUM(H80:H82)</f>
        <v>0</v>
      </c>
      <c r="I79" s="31">
        <f>IFERROR(AVERAGEIF(I82:I504,"&lt;&gt;0"),0)</f>
        <v>0</v>
      </c>
      <c r="J79" s="31"/>
      <c r="K79" s="31"/>
    </row>
    <row r="80" spans="1:11" ht="38.25" customHeight="1" x14ac:dyDescent="0.25">
      <c r="A80" s="58"/>
      <c r="B80" s="68" t="str">
        <f>B79</f>
        <v>4.1.2.</v>
      </c>
      <c r="C80" s="22" t="s">
        <v>59</v>
      </c>
      <c r="D80" s="29">
        <v>2019</v>
      </c>
      <c r="E80" s="69" t="s">
        <v>42</v>
      </c>
      <c r="F80" s="29">
        <f>SUMIF(D83:D92,"2019", F83:F92)</f>
        <v>0</v>
      </c>
      <c r="G80" s="24">
        <f>SUMIF(D83:D92,"2019", G83:G92)</f>
        <v>0</v>
      </c>
      <c r="H80" s="44">
        <f>SUMIF(D83:D92,"2019", H83:H92)</f>
        <v>0</v>
      </c>
      <c r="I80" s="31">
        <f>IFERROR(AVERAGEIF(I83:I505,"&lt;&gt;0"),0)</f>
        <v>0</v>
      </c>
      <c r="J80" s="31"/>
      <c r="K80" s="31"/>
    </row>
    <row r="81" spans="1:11" ht="38.25" customHeight="1" x14ac:dyDescent="0.25">
      <c r="A81" s="58"/>
      <c r="B81" s="68"/>
      <c r="C81" s="22" t="s">
        <v>59</v>
      </c>
      <c r="D81" s="29">
        <v>2020</v>
      </c>
      <c r="E81" s="70"/>
      <c r="F81" s="29">
        <f>SUMIF(D83:D92,"2020", F83:F92)</f>
        <v>0</v>
      </c>
      <c r="G81" s="24">
        <f>SUMIF(D83:D92,"2020", G83:G92)</f>
        <v>0</v>
      </c>
      <c r="H81" s="44">
        <f>SUMIF(D83:D92,"2020", H83:H92)</f>
        <v>0</v>
      </c>
      <c r="I81" s="31"/>
      <c r="J81" s="31">
        <f>IFERROR(AVERAGEIF(J83:J505,"&lt;&gt;0"),0)</f>
        <v>0</v>
      </c>
      <c r="K81" s="31"/>
    </row>
    <row r="82" spans="1:11" ht="38.25" customHeight="1" x14ac:dyDescent="0.25">
      <c r="A82" s="58"/>
      <c r="B82" s="68"/>
      <c r="C82" s="22" t="s">
        <v>59</v>
      </c>
      <c r="D82" s="29">
        <v>2021</v>
      </c>
      <c r="E82" s="71"/>
      <c r="F82" s="29">
        <f>SUMIF(D83:D92,"2021", F83:F92)</f>
        <v>0</v>
      </c>
      <c r="G82" s="24">
        <f>SUMIF(D83:D92,"2021", G83:G92)</f>
        <v>0</v>
      </c>
      <c r="H82" s="44">
        <f>SUMIF(D83:D92,"2021", H83:H92)</f>
        <v>0</v>
      </c>
      <c r="I82" s="31"/>
      <c r="J82" s="31"/>
      <c r="K82" s="31">
        <f>IFERROR(AVERAGEIF(K83:K505,"&lt;&gt;0"),0)</f>
        <v>0</v>
      </c>
    </row>
    <row r="83" spans="1:11" ht="18.75" hidden="1" x14ac:dyDescent="0.25">
      <c r="A83" s="59"/>
      <c r="B83" s="25" t="str">
        <f>B80</f>
        <v>4.1.2.</v>
      </c>
      <c r="C83" s="26"/>
      <c r="D83" s="27">
        <v>2019</v>
      </c>
      <c r="E83" s="27" t="str">
        <f>E80</f>
        <v>1-20 кВ</v>
      </c>
      <c r="F83" s="27"/>
      <c r="G83" s="27"/>
      <c r="H83" s="27"/>
      <c r="I83" s="33" t="str">
        <f t="shared" ref="I83:I92" si="21">IF(D83=2019,IFERROR($H83/$F83*1000," "),"Х")</f>
        <v xml:space="preserve"> </v>
      </c>
      <c r="J83" s="33" t="str">
        <f t="shared" ref="J83:J92" si="22">IF(D83=2020,IFERROR(H83/F83*1000," "),"Х")</f>
        <v>Х</v>
      </c>
      <c r="K83" s="33" t="str">
        <f t="shared" ref="K83:K92" si="23">IF(D83=2021,IFERROR(H83/F83*1000," "),"Х")</f>
        <v>Х</v>
      </c>
    </row>
    <row r="84" spans="1:11" ht="18.75" hidden="1" x14ac:dyDescent="0.25">
      <c r="A84" s="59"/>
      <c r="B84" s="25" t="str">
        <f>B83</f>
        <v>4.1.2.</v>
      </c>
      <c r="C84" s="26"/>
      <c r="D84" s="27">
        <v>2019</v>
      </c>
      <c r="E84" s="27" t="str">
        <f>E83</f>
        <v>1-20 кВ</v>
      </c>
      <c r="F84" s="27"/>
      <c r="G84" s="27"/>
      <c r="H84" s="27"/>
      <c r="I84" s="33" t="str">
        <f t="shared" si="21"/>
        <v xml:space="preserve"> </v>
      </c>
      <c r="J84" s="33" t="str">
        <f t="shared" si="22"/>
        <v>Х</v>
      </c>
      <c r="K84" s="33" t="str">
        <f t="shared" si="23"/>
        <v>Х</v>
      </c>
    </row>
    <row r="85" spans="1:11" ht="18.75" hidden="1" x14ac:dyDescent="0.25">
      <c r="A85" s="59"/>
      <c r="B85" s="25" t="str">
        <f>B84</f>
        <v>4.1.2.</v>
      </c>
      <c r="C85" s="26"/>
      <c r="D85" s="27">
        <v>2020</v>
      </c>
      <c r="E85" s="27" t="str">
        <f>E84</f>
        <v>1-20 кВ</v>
      </c>
      <c r="F85" s="27"/>
      <c r="G85" s="27"/>
      <c r="H85" s="27"/>
      <c r="I85" s="33" t="str">
        <f t="shared" si="21"/>
        <v>Х</v>
      </c>
      <c r="J85" s="33" t="str">
        <f t="shared" si="22"/>
        <v xml:space="preserve"> </v>
      </c>
      <c r="K85" s="33" t="str">
        <f t="shared" si="23"/>
        <v>Х</v>
      </c>
    </row>
    <row r="86" spans="1:11" ht="18.75" hidden="1" x14ac:dyDescent="0.25">
      <c r="A86" s="59"/>
      <c r="B86" s="25" t="str">
        <f>B85</f>
        <v>4.1.2.</v>
      </c>
      <c r="C86" s="26"/>
      <c r="D86" s="27">
        <v>2020</v>
      </c>
      <c r="E86" s="27" t="str">
        <f>E85</f>
        <v>1-20 кВ</v>
      </c>
      <c r="F86" s="27"/>
      <c r="G86" s="27"/>
      <c r="H86" s="27"/>
      <c r="I86" s="33" t="str">
        <f t="shared" si="21"/>
        <v>Х</v>
      </c>
      <c r="J86" s="33" t="str">
        <f t="shared" si="22"/>
        <v xml:space="preserve"> </v>
      </c>
      <c r="K86" s="33" t="str">
        <f t="shared" si="23"/>
        <v>Х</v>
      </c>
    </row>
    <row r="87" spans="1:11" ht="18.75" hidden="1" x14ac:dyDescent="0.25">
      <c r="A87" s="59"/>
      <c r="B87" s="25" t="str">
        <f>B86</f>
        <v>4.1.2.</v>
      </c>
      <c r="C87" s="26"/>
      <c r="D87" s="27">
        <v>2020</v>
      </c>
      <c r="E87" s="27" t="str">
        <f>E86</f>
        <v>1-20 кВ</v>
      </c>
      <c r="F87" s="27"/>
      <c r="G87" s="27"/>
      <c r="H87" s="27"/>
      <c r="I87" s="33" t="str">
        <f t="shared" si="21"/>
        <v>Х</v>
      </c>
      <c r="J87" s="33" t="str">
        <f t="shared" si="22"/>
        <v xml:space="preserve"> </v>
      </c>
      <c r="K87" s="33" t="str">
        <f t="shared" si="23"/>
        <v>Х</v>
      </c>
    </row>
    <row r="88" spans="1:11" ht="18.75" hidden="1" x14ac:dyDescent="0.25">
      <c r="A88" s="59"/>
      <c r="B88" s="25" t="str">
        <f>B85</f>
        <v>4.1.2.</v>
      </c>
      <c r="C88" s="26"/>
      <c r="D88" s="27">
        <v>2019</v>
      </c>
      <c r="E88" s="27" t="str">
        <f>E85</f>
        <v>1-20 кВ</v>
      </c>
      <c r="F88" s="27"/>
      <c r="G88" s="27"/>
      <c r="H88" s="27"/>
      <c r="I88" s="33" t="str">
        <f t="shared" si="21"/>
        <v xml:space="preserve"> </v>
      </c>
      <c r="J88" s="33" t="str">
        <f t="shared" si="22"/>
        <v>Х</v>
      </c>
      <c r="K88" s="33" t="str">
        <f t="shared" si="23"/>
        <v>Х</v>
      </c>
    </row>
    <row r="89" spans="1:11" ht="18.75" hidden="1" x14ac:dyDescent="0.25">
      <c r="A89" s="59"/>
      <c r="B89" s="25" t="str">
        <f>B88</f>
        <v>4.1.2.</v>
      </c>
      <c r="C89" s="26"/>
      <c r="D89" s="27">
        <v>2019</v>
      </c>
      <c r="E89" s="27" t="str">
        <f>E88</f>
        <v>1-20 кВ</v>
      </c>
      <c r="F89" s="27"/>
      <c r="G89" s="27"/>
      <c r="H89" s="27"/>
      <c r="I89" s="33" t="str">
        <f t="shared" si="21"/>
        <v xml:space="preserve"> </v>
      </c>
      <c r="J89" s="33" t="str">
        <f t="shared" si="22"/>
        <v>Х</v>
      </c>
      <c r="K89" s="33" t="str">
        <f t="shared" si="23"/>
        <v>Х</v>
      </c>
    </row>
    <row r="90" spans="1:11" ht="18.75" hidden="1" x14ac:dyDescent="0.25">
      <c r="A90" s="59"/>
      <c r="B90" s="25" t="str">
        <f>B89</f>
        <v>4.1.2.</v>
      </c>
      <c r="C90" s="26"/>
      <c r="D90" s="27">
        <v>2020</v>
      </c>
      <c r="E90" s="27" t="str">
        <f>E89</f>
        <v>1-20 кВ</v>
      </c>
      <c r="F90" s="27"/>
      <c r="G90" s="27"/>
      <c r="H90" s="27"/>
      <c r="I90" s="33" t="str">
        <f t="shared" si="21"/>
        <v>Х</v>
      </c>
      <c r="J90" s="33" t="str">
        <f t="shared" si="22"/>
        <v xml:space="preserve"> </v>
      </c>
      <c r="K90" s="33" t="str">
        <f t="shared" si="23"/>
        <v>Х</v>
      </c>
    </row>
    <row r="91" spans="1:11" ht="18.75" hidden="1" x14ac:dyDescent="0.25">
      <c r="A91" s="59"/>
      <c r="B91" s="25" t="str">
        <f>B90</f>
        <v>4.1.2.</v>
      </c>
      <c r="C91" s="26"/>
      <c r="D91" s="27">
        <v>2020</v>
      </c>
      <c r="E91" s="27" t="str">
        <f>E90</f>
        <v>1-20 кВ</v>
      </c>
      <c r="F91" s="27"/>
      <c r="G91" s="27"/>
      <c r="H91" s="27"/>
      <c r="I91" s="33" t="str">
        <f t="shared" si="21"/>
        <v>Х</v>
      </c>
      <c r="J91" s="33" t="str">
        <f t="shared" si="22"/>
        <v xml:space="preserve"> </v>
      </c>
      <c r="K91" s="33" t="str">
        <f t="shared" si="23"/>
        <v>Х</v>
      </c>
    </row>
    <row r="92" spans="1:11" ht="18.75" hidden="1" x14ac:dyDescent="0.25">
      <c r="A92" s="59"/>
      <c r="B92" s="25" t="str">
        <f>B91</f>
        <v>4.1.2.</v>
      </c>
      <c r="C92" s="26"/>
      <c r="D92" s="27">
        <v>2020</v>
      </c>
      <c r="E92" s="27" t="str">
        <f>E91</f>
        <v>1-20 кВ</v>
      </c>
      <c r="F92" s="27"/>
      <c r="G92" s="27"/>
      <c r="H92" s="27"/>
      <c r="I92" s="33" t="str">
        <f t="shared" si="21"/>
        <v>Х</v>
      </c>
      <c r="J92" s="33" t="str">
        <f t="shared" si="22"/>
        <v xml:space="preserve"> </v>
      </c>
      <c r="K92" s="33" t="str">
        <f t="shared" si="23"/>
        <v>Х</v>
      </c>
    </row>
    <row r="93" spans="1:11" ht="51.95" customHeight="1" x14ac:dyDescent="0.25">
      <c r="A93" s="58"/>
      <c r="B93" s="34" t="s">
        <v>52</v>
      </c>
      <c r="C93" s="22" t="s">
        <v>51</v>
      </c>
      <c r="D93" s="29"/>
      <c r="E93" s="35"/>
      <c r="F93" s="29">
        <f>SUM(F94:F96)</f>
        <v>0</v>
      </c>
      <c r="G93" s="29">
        <f>SUM(G94:G96)</f>
        <v>0</v>
      </c>
      <c r="H93" s="44">
        <f>SUM(H94:H96)</f>
        <v>0</v>
      </c>
      <c r="I93" s="31">
        <f>IFERROR(AVERAGEIF(I96:I518,"&lt;&gt;0"),0)</f>
        <v>0</v>
      </c>
      <c r="J93" s="31"/>
      <c r="K93" s="31"/>
    </row>
    <row r="94" spans="1:11" ht="38.25" customHeight="1" x14ac:dyDescent="0.25">
      <c r="A94" s="58"/>
      <c r="B94" s="68" t="str">
        <f>B93</f>
        <v>4.1.4.</v>
      </c>
      <c r="C94" s="22" t="s">
        <v>59</v>
      </c>
      <c r="D94" s="29">
        <v>2019</v>
      </c>
      <c r="E94" s="69" t="s">
        <v>42</v>
      </c>
      <c r="F94" s="29">
        <f>SUMIF(D97:D106,"2019", F97:F106)</f>
        <v>0</v>
      </c>
      <c r="G94" s="24">
        <f>SUMIF(D97:D106,"2019", G97:G106)</f>
        <v>0</v>
      </c>
      <c r="H94" s="44">
        <f>SUMIF(D97:D106,"2019", H97:H106)</f>
        <v>0</v>
      </c>
      <c r="I94" s="31">
        <f>IFERROR(AVERAGEIF(I97:I519,"&lt;&gt;0"),0)</f>
        <v>0</v>
      </c>
      <c r="J94" s="31"/>
      <c r="K94" s="31"/>
    </row>
    <row r="95" spans="1:11" ht="38.25" customHeight="1" x14ac:dyDescent="0.25">
      <c r="A95" s="58"/>
      <c r="B95" s="68"/>
      <c r="C95" s="22" t="s">
        <v>59</v>
      </c>
      <c r="D95" s="29">
        <v>2020</v>
      </c>
      <c r="E95" s="70"/>
      <c r="F95" s="29">
        <f>SUMIF(D97:D106,"2020", F97:F106)</f>
        <v>0</v>
      </c>
      <c r="G95" s="24">
        <f>SUMIF(D97:D106,"2020", G97:G106)</f>
        <v>0</v>
      </c>
      <c r="H95" s="44">
        <f>SUMIF(D97:D106,"2020", H97:H106)</f>
        <v>0</v>
      </c>
      <c r="I95" s="31"/>
      <c r="J95" s="31">
        <f>IFERROR(AVERAGEIF(J97:J519,"&lt;&gt;0"),0)</f>
        <v>0</v>
      </c>
      <c r="K95" s="31"/>
    </row>
    <row r="96" spans="1:11" ht="38.25" customHeight="1" x14ac:dyDescent="0.25">
      <c r="A96" s="58"/>
      <c r="B96" s="68"/>
      <c r="C96" s="22" t="s">
        <v>59</v>
      </c>
      <c r="D96" s="29">
        <v>2021</v>
      </c>
      <c r="E96" s="71"/>
      <c r="F96" s="29">
        <f>SUMIF(D97:D106,"2021", F97:F106)</f>
        <v>0</v>
      </c>
      <c r="G96" s="24">
        <f>SUMIF(D97:D106,"2021", G97:G106)</f>
        <v>0</v>
      </c>
      <c r="H96" s="44">
        <f>SUMIF(D97:D106,"2021", H97:H106)</f>
        <v>0</v>
      </c>
      <c r="I96" s="31"/>
      <c r="J96" s="31"/>
      <c r="K96" s="31">
        <f>IFERROR(AVERAGEIF(K97:K519,"&lt;&gt;0"),0)</f>
        <v>0</v>
      </c>
    </row>
    <row r="97" spans="1:11" ht="18.75" hidden="1" x14ac:dyDescent="0.25">
      <c r="A97" s="59"/>
      <c r="B97" s="25" t="str">
        <f>B94</f>
        <v>4.1.4.</v>
      </c>
      <c r="C97" s="26"/>
      <c r="D97" s="27">
        <v>2019</v>
      </c>
      <c r="E97" s="27" t="str">
        <f>E94</f>
        <v>1-20 кВ</v>
      </c>
      <c r="F97" s="27"/>
      <c r="G97" s="27"/>
      <c r="H97" s="27"/>
      <c r="I97" s="33" t="str">
        <f t="shared" ref="I97:I106" si="24">IF(D97=2019,IFERROR($H97/$F97*1000," "),"Х")</f>
        <v xml:space="preserve"> </v>
      </c>
      <c r="J97" s="33" t="str">
        <f t="shared" ref="J97:J106" si="25">IF(D97=2020,IFERROR(H97/F97*1000," "),"Х")</f>
        <v>Х</v>
      </c>
      <c r="K97" s="33" t="str">
        <f t="shared" ref="K97:K106" si="26">IF(D97=2021,IFERROR(H97/F97*1000," "),"Х")</f>
        <v>Х</v>
      </c>
    </row>
    <row r="98" spans="1:11" ht="18.75" hidden="1" x14ac:dyDescent="0.25">
      <c r="A98" s="59"/>
      <c r="B98" s="25" t="str">
        <f>B97</f>
        <v>4.1.4.</v>
      </c>
      <c r="C98" s="26"/>
      <c r="D98" s="27">
        <v>2019</v>
      </c>
      <c r="E98" s="27" t="str">
        <f>E97</f>
        <v>1-20 кВ</v>
      </c>
      <c r="F98" s="27"/>
      <c r="G98" s="27"/>
      <c r="H98" s="27"/>
      <c r="I98" s="33" t="str">
        <f t="shared" si="24"/>
        <v xml:space="preserve"> </v>
      </c>
      <c r="J98" s="33" t="str">
        <f t="shared" si="25"/>
        <v>Х</v>
      </c>
      <c r="K98" s="33" t="str">
        <f t="shared" si="26"/>
        <v>Х</v>
      </c>
    </row>
    <row r="99" spans="1:11" ht="18.75" hidden="1" x14ac:dyDescent="0.25">
      <c r="A99" s="59"/>
      <c r="B99" s="25" t="str">
        <f>B98</f>
        <v>4.1.4.</v>
      </c>
      <c r="C99" s="26"/>
      <c r="D99" s="27">
        <v>2020</v>
      </c>
      <c r="E99" s="27" t="str">
        <f>E98</f>
        <v>1-20 кВ</v>
      </c>
      <c r="F99" s="27"/>
      <c r="G99" s="27"/>
      <c r="H99" s="27"/>
      <c r="I99" s="33" t="str">
        <f t="shared" si="24"/>
        <v>Х</v>
      </c>
      <c r="J99" s="33" t="str">
        <f t="shared" si="25"/>
        <v xml:space="preserve"> </v>
      </c>
      <c r="K99" s="33" t="str">
        <f t="shared" si="26"/>
        <v>Х</v>
      </c>
    </row>
    <row r="100" spans="1:11" ht="18.75" hidden="1" x14ac:dyDescent="0.25">
      <c r="A100" s="59"/>
      <c r="B100" s="25" t="str">
        <f>B99</f>
        <v>4.1.4.</v>
      </c>
      <c r="C100" s="26"/>
      <c r="D100" s="27">
        <v>2020</v>
      </c>
      <c r="E100" s="27" t="str">
        <f>E99</f>
        <v>1-20 кВ</v>
      </c>
      <c r="F100" s="27"/>
      <c r="G100" s="27"/>
      <c r="H100" s="27"/>
      <c r="I100" s="33" t="str">
        <f t="shared" si="24"/>
        <v>Х</v>
      </c>
      <c r="J100" s="33" t="str">
        <f t="shared" si="25"/>
        <v xml:space="preserve"> </v>
      </c>
      <c r="K100" s="33" t="str">
        <f t="shared" si="26"/>
        <v>Х</v>
      </c>
    </row>
    <row r="101" spans="1:11" ht="18.75" hidden="1" x14ac:dyDescent="0.25">
      <c r="A101" s="59"/>
      <c r="B101" s="25" t="str">
        <f>B100</f>
        <v>4.1.4.</v>
      </c>
      <c r="C101" s="26"/>
      <c r="D101" s="27">
        <v>2020</v>
      </c>
      <c r="E101" s="27" t="str">
        <f>E100</f>
        <v>1-20 кВ</v>
      </c>
      <c r="F101" s="27"/>
      <c r="G101" s="27"/>
      <c r="H101" s="27"/>
      <c r="I101" s="33" t="str">
        <f t="shared" si="24"/>
        <v>Х</v>
      </c>
      <c r="J101" s="33" t="str">
        <f t="shared" si="25"/>
        <v xml:space="preserve"> </v>
      </c>
      <c r="K101" s="33" t="str">
        <f t="shared" si="26"/>
        <v>Х</v>
      </c>
    </row>
    <row r="102" spans="1:11" ht="18.75" hidden="1" x14ac:dyDescent="0.25">
      <c r="A102" s="59"/>
      <c r="B102" s="25" t="str">
        <f>B99</f>
        <v>4.1.4.</v>
      </c>
      <c r="C102" s="26"/>
      <c r="D102" s="27">
        <v>2019</v>
      </c>
      <c r="E102" s="27" t="str">
        <f>E99</f>
        <v>1-20 кВ</v>
      </c>
      <c r="F102" s="27"/>
      <c r="G102" s="27"/>
      <c r="H102" s="27"/>
      <c r="I102" s="33" t="str">
        <f t="shared" si="24"/>
        <v xml:space="preserve"> </v>
      </c>
      <c r="J102" s="33" t="str">
        <f t="shared" si="25"/>
        <v>Х</v>
      </c>
      <c r="K102" s="33" t="str">
        <f t="shared" si="26"/>
        <v>Х</v>
      </c>
    </row>
    <row r="103" spans="1:11" ht="18.75" hidden="1" x14ac:dyDescent="0.25">
      <c r="A103" s="59"/>
      <c r="B103" s="25" t="str">
        <f>B102</f>
        <v>4.1.4.</v>
      </c>
      <c r="C103" s="26"/>
      <c r="D103" s="27">
        <v>2019</v>
      </c>
      <c r="E103" s="27" t="str">
        <f>E102</f>
        <v>1-20 кВ</v>
      </c>
      <c r="F103" s="27"/>
      <c r="G103" s="27"/>
      <c r="H103" s="27"/>
      <c r="I103" s="33" t="str">
        <f t="shared" si="24"/>
        <v xml:space="preserve"> </v>
      </c>
      <c r="J103" s="33" t="str">
        <f t="shared" si="25"/>
        <v>Х</v>
      </c>
      <c r="K103" s="33" t="str">
        <f t="shared" si="26"/>
        <v>Х</v>
      </c>
    </row>
    <row r="104" spans="1:11" ht="18.75" hidden="1" x14ac:dyDescent="0.25">
      <c r="A104" s="59"/>
      <c r="B104" s="25" t="str">
        <f>B103</f>
        <v>4.1.4.</v>
      </c>
      <c r="C104" s="26"/>
      <c r="D104" s="27">
        <v>2020</v>
      </c>
      <c r="E104" s="27" t="str">
        <f>E103</f>
        <v>1-20 кВ</v>
      </c>
      <c r="F104" s="27"/>
      <c r="G104" s="27"/>
      <c r="H104" s="27"/>
      <c r="I104" s="33" t="str">
        <f t="shared" si="24"/>
        <v>Х</v>
      </c>
      <c r="J104" s="33" t="str">
        <f t="shared" si="25"/>
        <v xml:space="preserve"> </v>
      </c>
      <c r="K104" s="33" t="str">
        <f t="shared" si="26"/>
        <v>Х</v>
      </c>
    </row>
    <row r="105" spans="1:11" ht="18.75" hidden="1" x14ac:dyDescent="0.25">
      <c r="A105" s="59"/>
      <c r="B105" s="25" t="str">
        <f>B104</f>
        <v>4.1.4.</v>
      </c>
      <c r="C105" s="26"/>
      <c r="D105" s="27">
        <v>2020</v>
      </c>
      <c r="E105" s="27" t="str">
        <f>E104</f>
        <v>1-20 кВ</v>
      </c>
      <c r="F105" s="27"/>
      <c r="G105" s="27"/>
      <c r="H105" s="27"/>
      <c r="I105" s="33" t="str">
        <f t="shared" si="24"/>
        <v>Х</v>
      </c>
      <c r="J105" s="33" t="str">
        <f t="shared" si="25"/>
        <v xml:space="preserve"> </v>
      </c>
      <c r="K105" s="33" t="str">
        <f t="shared" si="26"/>
        <v>Х</v>
      </c>
    </row>
    <row r="106" spans="1:11" ht="18.75" hidden="1" x14ac:dyDescent="0.25">
      <c r="A106" s="59"/>
      <c r="B106" s="25" t="str">
        <f>B105</f>
        <v>4.1.4.</v>
      </c>
      <c r="C106" s="26"/>
      <c r="D106" s="27">
        <v>2020</v>
      </c>
      <c r="E106" s="27" t="str">
        <f>E105</f>
        <v>1-20 кВ</v>
      </c>
      <c r="F106" s="27"/>
      <c r="G106" s="27"/>
      <c r="H106" s="27"/>
      <c r="I106" s="33" t="str">
        <f t="shared" si="24"/>
        <v>Х</v>
      </c>
      <c r="J106" s="33" t="str">
        <f t="shared" si="25"/>
        <v xml:space="preserve"> </v>
      </c>
      <c r="K106" s="33" t="str">
        <f t="shared" si="26"/>
        <v>Х</v>
      </c>
    </row>
    <row r="107" spans="1:11" ht="33.75" customHeight="1" x14ac:dyDescent="0.25">
      <c r="A107" s="57"/>
      <c r="B107" s="72" t="s">
        <v>53</v>
      </c>
      <c r="C107" s="72"/>
      <c r="D107" s="72"/>
      <c r="E107" s="72"/>
      <c r="F107" s="72"/>
      <c r="G107" s="72"/>
      <c r="H107" s="72"/>
      <c r="I107" s="30"/>
      <c r="J107" s="30"/>
      <c r="K107" s="30"/>
    </row>
    <row r="108" spans="1:11" ht="51.95" customHeight="1" x14ac:dyDescent="0.25">
      <c r="A108" s="58"/>
      <c r="B108" s="34" t="s">
        <v>54</v>
      </c>
      <c r="C108" s="22" t="s">
        <v>68</v>
      </c>
      <c r="D108" s="29"/>
      <c r="E108" s="35"/>
      <c r="F108" s="29">
        <f>SUM(F109:F111)</f>
        <v>0</v>
      </c>
      <c r="G108" s="29">
        <f>SUM(G109:G111)</f>
        <v>0</v>
      </c>
      <c r="H108" s="44">
        <f>SUM(H109:H111)</f>
        <v>0</v>
      </c>
      <c r="I108" s="31">
        <f>IFERROR(AVERAGEIF(I111:I533,"&lt;&gt;0"),0)</f>
        <v>0</v>
      </c>
      <c r="J108" s="31"/>
      <c r="K108" s="31"/>
    </row>
    <row r="109" spans="1:11" ht="38.25" customHeight="1" x14ac:dyDescent="0.25">
      <c r="A109" s="58"/>
      <c r="B109" s="68" t="str">
        <f>B108</f>
        <v>5.1.1.1</v>
      </c>
      <c r="C109" s="22" t="s">
        <v>59</v>
      </c>
      <c r="D109" s="29">
        <v>2019</v>
      </c>
      <c r="E109" s="69" t="s">
        <v>55</v>
      </c>
      <c r="F109" s="29">
        <f>SUMIF(D112:D121,"2019", F112:F121)</f>
        <v>0</v>
      </c>
      <c r="G109" s="24">
        <f>SUMIF(D112:D121,"2019", G112:G121)</f>
        <v>0</v>
      </c>
      <c r="H109" s="44">
        <f>SUMIF(D112:D121,"2019", H112:H121)</f>
        <v>0</v>
      </c>
      <c r="I109" s="31">
        <f>IFERROR(AVERAGEIF(I112:I534,"&lt;&gt;0"),0)</f>
        <v>0</v>
      </c>
      <c r="J109" s="31"/>
      <c r="K109" s="31"/>
    </row>
    <row r="110" spans="1:11" ht="38.25" customHeight="1" x14ac:dyDescent="0.25">
      <c r="A110" s="58"/>
      <c r="B110" s="68"/>
      <c r="C110" s="22" t="s">
        <v>59</v>
      </c>
      <c r="D110" s="29">
        <v>2020</v>
      </c>
      <c r="E110" s="70"/>
      <c r="F110" s="29">
        <f>SUMIF(D112:D121,"2020", F112:F121)</f>
        <v>0</v>
      </c>
      <c r="G110" s="24">
        <f>SUMIF(D112:D121,"2020", G112:G121)</f>
        <v>0</v>
      </c>
      <c r="H110" s="44">
        <f>SUMIF(D112:D121,"2020", H112:H121)</f>
        <v>0</v>
      </c>
      <c r="I110" s="31"/>
      <c r="J110" s="31">
        <f>IFERROR(AVERAGEIF(J112:J534,"&lt;&gt;0"),0)</f>
        <v>0</v>
      </c>
      <c r="K110" s="31"/>
    </row>
    <row r="111" spans="1:11" ht="38.25" customHeight="1" x14ac:dyDescent="0.25">
      <c r="A111" s="58"/>
      <c r="B111" s="68"/>
      <c r="C111" s="22" t="s">
        <v>59</v>
      </c>
      <c r="D111" s="29">
        <v>2021</v>
      </c>
      <c r="E111" s="71"/>
      <c r="F111" s="29">
        <f>SUMIF(D112:D121,"2021", F112:F121)</f>
        <v>0</v>
      </c>
      <c r="G111" s="24">
        <f>SUMIF(D112:D121,"2021", G112:G121)</f>
        <v>0</v>
      </c>
      <c r="H111" s="44">
        <f>SUMIF(D112:D121,"2021", H112:H121)</f>
        <v>0</v>
      </c>
      <c r="I111" s="31"/>
      <c r="J111" s="31"/>
      <c r="K111" s="31">
        <f>IFERROR(AVERAGEIF(K112:K534,"&lt;&gt;0"),0)</f>
        <v>0</v>
      </c>
    </row>
    <row r="112" spans="1:11" ht="18.75" hidden="1" x14ac:dyDescent="0.25">
      <c r="A112" s="59"/>
      <c r="B112" s="25" t="str">
        <f>B109</f>
        <v>5.1.1.1</v>
      </c>
      <c r="C112" s="26"/>
      <c r="D112" s="27">
        <v>2019</v>
      </c>
      <c r="E112" s="27" t="str">
        <f>E109</f>
        <v>10/0,4</v>
      </c>
      <c r="F112" s="27"/>
      <c r="G112" s="27"/>
      <c r="H112" s="27"/>
      <c r="I112" s="33" t="str">
        <f t="shared" ref="I112:I121" si="27">IF(D112=2019,IFERROR($H112/$F112*1000," "),"Х")</f>
        <v xml:space="preserve"> </v>
      </c>
      <c r="J112" s="33" t="str">
        <f t="shared" ref="J112:J121" si="28">IF(D112=2020,IFERROR(H112/F112*1000," "),"Х")</f>
        <v>Х</v>
      </c>
      <c r="K112" s="33" t="str">
        <f t="shared" ref="K112:K121" si="29">IF(D112=2021,IFERROR(H112/F112*1000," "),"Х")</f>
        <v>Х</v>
      </c>
    </row>
    <row r="113" spans="1:11" ht="18.75" hidden="1" x14ac:dyDescent="0.25">
      <c r="A113" s="59"/>
      <c r="B113" s="25" t="str">
        <f>B112</f>
        <v>5.1.1.1</v>
      </c>
      <c r="C113" s="26"/>
      <c r="D113" s="27">
        <v>2019</v>
      </c>
      <c r="E113" s="27" t="str">
        <f>E112</f>
        <v>10/0,4</v>
      </c>
      <c r="F113" s="27"/>
      <c r="G113" s="27"/>
      <c r="H113" s="27"/>
      <c r="I113" s="33" t="str">
        <f t="shared" si="27"/>
        <v xml:space="preserve"> </v>
      </c>
      <c r="J113" s="33" t="str">
        <f t="shared" si="28"/>
        <v>Х</v>
      </c>
      <c r="K113" s="33" t="str">
        <f t="shared" si="29"/>
        <v>Х</v>
      </c>
    </row>
    <row r="114" spans="1:11" ht="18.75" hidden="1" x14ac:dyDescent="0.25">
      <c r="A114" s="59"/>
      <c r="B114" s="25" t="str">
        <f>B113</f>
        <v>5.1.1.1</v>
      </c>
      <c r="C114" s="26"/>
      <c r="D114" s="27">
        <v>2020</v>
      </c>
      <c r="E114" s="27" t="str">
        <f>E113</f>
        <v>10/0,4</v>
      </c>
      <c r="F114" s="27"/>
      <c r="G114" s="27"/>
      <c r="H114" s="27"/>
      <c r="I114" s="33" t="str">
        <f t="shared" si="27"/>
        <v>Х</v>
      </c>
      <c r="J114" s="33" t="str">
        <f t="shared" si="28"/>
        <v xml:space="preserve"> </v>
      </c>
      <c r="K114" s="33" t="str">
        <f t="shared" si="29"/>
        <v>Х</v>
      </c>
    </row>
    <row r="115" spans="1:11" ht="18.75" hidden="1" x14ac:dyDescent="0.25">
      <c r="A115" s="59"/>
      <c r="B115" s="25" t="str">
        <f>B114</f>
        <v>5.1.1.1</v>
      </c>
      <c r="C115" s="26"/>
      <c r="D115" s="27">
        <v>2020</v>
      </c>
      <c r="E115" s="27" t="str">
        <f>E114</f>
        <v>10/0,4</v>
      </c>
      <c r="F115" s="27"/>
      <c r="G115" s="27"/>
      <c r="H115" s="27"/>
      <c r="I115" s="33" t="str">
        <f t="shared" si="27"/>
        <v>Х</v>
      </c>
      <c r="J115" s="33" t="str">
        <f t="shared" si="28"/>
        <v xml:space="preserve"> </v>
      </c>
      <c r="K115" s="33" t="str">
        <f t="shared" si="29"/>
        <v>Х</v>
      </c>
    </row>
    <row r="116" spans="1:11" ht="18.75" hidden="1" x14ac:dyDescent="0.25">
      <c r="A116" s="59"/>
      <c r="B116" s="25" t="str">
        <f>B115</f>
        <v>5.1.1.1</v>
      </c>
      <c r="C116" s="26"/>
      <c r="D116" s="27">
        <v>2020</v>
      </c>
      <c r="E116" s="27" t="str">
        <f>E115</f>
        <v>10/0,4</v>
      </c>
      <c r="F116" s="27"/>
      <c r="G116" s="27"/>
      <c r="H116" s="27"/>
      <c r="I116" s="33" t="str">
        <f t="shared" si="27"/>
        <v>Х</v>
      </c>
      <c r="J116" s="33" t="str">
        <f t="shared" si="28"/>
        <v xml:space="preserve"> </v>
      </c>
      <c r="K116" s="33" t="str">
        <f t="shared" si="29"/>
        <v>Х</v>
      </c>
    </row>
    <row r="117" spans="1:11" ht="18.75" hidden="1" x14ac:dyDescent="0.25">
      <c r="A117" s="59"/>
      <c r="B117" s="25" t="str">
        <f>B114</f>
        <v>5.1.1.1</v>
      </c>
      <c r="C117" s="26"/>
      <c r="D117" s="27">
        <v>2019</v>
      </c>
      <c r="E117" s="27" t="str">
        <f>E114</f>
        <v>10/0,4</v>
      </c>
      <c r="F117" s="27"/>
      <c r="G117" s="27"/>
      <c r="H117" s="27"/>
      <c r="I117" s="33" t="str">
        <f t="shared" si="27"/>
        <v xml:space="preserve"> </v>
      </c>
      <c r="J117" s="33" t="str">
        <f t="shared" si="28"/>
        <v>Х</v>
      </c>
      <c r="K117" s="33" t="str">
        <f t="shared" si="29"/>
        <v>Х</v>
      </c>
    </row>
    <row r="118" spans="1:11" ht="18.75" hidden="1" x14ac:dyDescent="0.25">
      <c r="A118" s="59"/>
      <c r="B118" s="25" t="str">
        <f>B117</f>
        <v>5.1.1.1</v>
      </c>
      <c r="C118" s="26"/>
      <c r="D118" s="27">
        <v>2019</v>
      </c>
      <c r="E118" s="27" t="str">
        <f>E117</f>
        <v>10/0,4</v>
      </c>
      <c r="F118" s="27"/>
      <c r="G118" s="27"/>
      <c r="H118" s="27"/>
      <c r="I118" s="33" t="str">
        <f t="shared" si="27"/>
        <v xml:space="preserve"> </v>
      </c>
      <c r="J118" s="33" t="str">
        <f t="shared" si="28"/>
        <v>Х</v>
      </c>
      <c r="K118" s="33" t="str">
        <f t="shared" si="29"/>
        <v>Х</v>
      </c>
    </row>
    <row r="119" spans="1:11" ht="18.75" hidden="1" x14ac:dyDescent="0.25">
      <c r="A119" s="59"/>
      <c r="B119" s="25" t="str">
        <f>B118</f>
        <v>5.1.1.1</v>
      </c>
      <c r="C119" s="26"/>
      <c r="D119" s="27">
        <v>2020</v>
      </c>
      <c r="E119" s="27" t="str">
        <f>E118</f>
        <v>10/0,4</v>
      </c>
      <c r="F119" s="27"/>
      <c r="G119" s="27"/>
      <c r="H119" s="27"/>
      <c r="I119" s="33" t="str">
        <f t="shared" si="27"/>
        <v>Х</v>
      </c>
      <c r="J119" s="33" t="str">
        <f t="shared" si="28"/>
        <v xml:space="preserve"> </v>
      </c>
      <c r="K119" s="33" t="str">
        <f t="shared" si="29"/>
        <v>Х</v>
      </c>
    </row>
    <row r="120" spans="1:11" ht="18.75" hidden="1" x14ac:dyDescent="0.25">
      <c r="A120" s="59"/>
      <c r="B120" s="25" t="str">
        <f>B119</f>
        <v>5.1.1.1</v>
      </c>
      <c r="C120" s="26"/>
      <c r="D120" s="27">
        <v>2020</v>
      </c>
      <c r="E120" s="27" t="str">
        <f>E119</f>
        <v>10/0,4</v>
      </c>
      <c r="F120" s="27"/>
      <c r="G120" s="27"/>
      <c r="H120" s="27"/>
      <c r="I120" s="33" t="str">
        <f t="shared" si="27"/>
        <v>Х</v>
      </c>
      <c r="J120" s="33" t="str">
        <f t="shared" si="28"/>
        <v xml:space="preserve"> </v>
      </c>
      <c r="K120" s="33" t="str">
        <f t="shared" si="29"/>
        <v>Х</v>
      </c>
    </row>
    <row r="121" spans="1:11" ht="18.75" hidden="1" x14ac:dyDescent="0.25">
      <c r="A121" s="59"/>
      <c r="B121" s="25" t="str">
        <f>B120</f>
        <v>5.1.1.1</v>
      </c>
      <c r="C121" s="26"/>
      <c r="D121" s="27">
        <v>2020</v>
      </c>
      <c r="E121" s="27" t="str">
        <f>E120</f>
        <v>10/0,4</v>
      </c>
      <c r="F121" s="27"/>
      <c r="G121" s="27"/>
      <c r="H121" s="27"/>
      <c r="I121" s="33" t="str">
        <f t="shared" si="27"/>
        <v>Х</v>
      </c>
      <c r="J121" s="33" t="str">
        <f t="shared" si="28"/>
        <v xml:space="preserve"> </v>
      </c>
      <c r="K121" s="33" t="str">
        <f t="shared" si="29"/>
        <v>Х</v>
      </c>
    </row>
    <row r="122" spans="1:11" ht="51.95" customHeight="1" x14ac:dyDescent="0.25">
      <c r="A122" s="58"/>
      <c r="B122" s="36" t="s">
        <v>54</v>
      </c>
      <c r="C122" s="22" t="s">
        <v>68</v>
      </c>
      <c r="D122" s="29"/>
      <c r="E122" s="35"/>
      <c r="F122" s="29">
        <f>SUM(F123:F125)</f>
        <v>0</v>
      </c>
      <c r="G122" s="29">
        <f>SUM(G123:G125)</f>
        <v>0</v>
      </c>
      <c r="H122" s="44">
        <f>SUM(H123:H125)</f>
        <v>0</v>
      </c>
      <c r="I122" s="31">
        <f>IFERROR(AVERAGEIF(I125:I547,"&lt;&gt;0"),0)</f>
        <v>0</v>
      </c>
      <c r="J122" s="31"/>
      <c r="K122" s="31"/>
    </row>
    <row r="123" spans="1:11" ht="38.25" customHeight="1" x14ac:dyDescent="0.25">
      <c r="A123" s="58"/>
      <c r="B123" s="68" t="str">
        <f>B122</f>
        <v>5.1.1.1</v>
      </c>
      <c r="C123" s="22" t="s">
        <v>59</v>
      </c>
      <c r="D123" s="29">
        <v>2019</v>
      </c>
      <c r="E123" s="69" t="s">
        <v>56</v>
      </c>
      <c r="F123" s="29">
        <f>SUMIF(D126:D135,"2019", F126:F135)</f>
        <v>0</v>
      </c>
      <c r="G123" s="24">
        <f>SUMIF(D126:D135,"2019", G126:G135)</f>
        <v>0</v>
      </c>
      <c r="H123" s="44">
        <f>SUMIF(D126:D135,"2019", H126:H135)</f>
        <v>0</v>
      </c>
      <c r="I123" s="31">
        <f>IFERROR(AVERAGEIF(I126:I548,"&lt;&gt;0"),0)</f>
        <v>0</v>
      </c>
      <c r="J123" s="31"/>
      <c r="K123" s="31"/>
    </row>
    <row r="124" spans="1:11" ht="38.25" customHeight="1" x14ac:dyDescent="0.25">
      <c r="A124" s="58"/>
      <c r="B124" s="68"/>
      <c r="C124" s="22" t="s">
        <v>59</v>
      </c>
      <c r="D124" s="29">
        <v>2020</v>
      </c>
      <c r="E124" s="70"/>
      <c r="F124" s="29">
        <f>SUMIF(D126:D135,"2020", F126:F135)</f>
        <v>0</v>
      </c>
      <c r="G124" s="24">
        <f>SUMIF(D126:D135,"2020", G126:G135)</f>
        <v>0</v>
      </c>
      <c r="H124" s="44">
        <f>SUMIF(D126:D135,"2020", H126:H135)</f>
        <v>0</v>
      </c>
      <c r="I124" s="31"/>
      <c r="J124" s="31">
        <f>IFERROR(AVERAGEIF(J126:J548,"&lt;&gt;0"),0)</f>
        <v>0</v>
      </c>
      <c r="K124" s="31"/>
    </row>
    <row r="125" spans="1:11" ht="38.25" customHeight="1" x14ac:dyDescent="0.25">
      <c r="A125" s="58"/>
      <c r="B125" s="68"/>
      <c r="C125" s="22" t="s">
        <v>59</v>
      </c>
      <c r="D125" s="29">
        <v>2021</v>
      </c>
      <c r="E125" s="71"/>
      <c r="F125" s="29">
        <f>SUMIF(D126:D135,"2021", F126:F135)</f>
        <v>0</v>
      </c>
      <c r="G125" s="24">
        <f>SUMIF(D126:D135,"2021", G126:G135)</f>
        <v>0</v>
      </c>
      <c r="H125" s="44">
        <f>SUMIF(D126:D135,"2021", H126:H135)</f>
        <v>0</v>
      </c>
      <c r="I125" s="31"/>
      <c r="J125" s="31"/>
      <c r="K125" s="31">
        <f>IFERROR(AVERAGEIF(K126:K548,"&lt;&gt;0"),0)</f>
        <v>0</v>
      </c>
    </row>
    <row r="126" spans="1:11" ht="18.75" hidden="1" x14ac:dyDescent="0.25">
      <c r="A126" s="59"/>
      <c r="B126" s="25" t="str">
        <f>B123</f>
        <v>5.1.1.1</v>
      </c>
      <c r="C126" s="26"/>
      <c r="D126" s="27">
        <v>2019</v>
      </c>
      <c r="E126" s="27" t="str">
        <f>E123</f>
        <v>6/0,4</v>
      </c>
      <c r="F126" s="27"/>
      <c r="G126" s="27"/>
      <c r="H126" s="27"/>
      <c r="I126" s="33" t="str">
        <f t="shared" ref="I126:I135" si="30">IF(D126=2019,IFERROR($H126/$F126*1000," "),"Х")</f>
        <v xml:space="preserve"> </v>
      </c>
      <c r="J126" s="33" t="str">
        <f t="shared" ref="J126:J135" si="31">IF(D126=2020,IFERROR(H126/F126*1000," "),"Х")</f>
        <v>Х</v>
      </c>
      <c r="K126" s="33" t="str">
        <f t="shared" ref="K126:K135" si="32">IF(D126=2021,IFERROR(H126/F126*1000," "),"Х")</f>
        <v>Х</v>
      </c>
    </row>
    <row r="127" spans="1:11" ht="18.75" hidden="1" x14ac:dyDescent="0.25">
      <c r="A127" s="59"/>
      <c r="B127" s="25" t="str">
        <f>B126</f>
        <v>5.1.1.1</v>
      </c>
      <c r="C127" s="26"/>
      <c r="D127" s="27">
        <v>2019</v>
      </c>
      <c r="E127" s="27" t="str">
        <f>E126</f>
        <v>6/0,4</v>
      </c>
      <c r="F127" s="27"/>
      <c r="G127" s="27"/>
      <c r="H127" s="27"/>
      <c r="I127" s="33" t="str">
        <f t="shared" si="30"/>
        <v xml:space="preserve"> </v>
      </c>
      <c r="J127" s="33" t="str">
        <f t="shared" si="31"/>
        <v>Х</v>
      </c>
      <c r="K127" s="33" t="str">
        <f t="shared" si="32"/>
        <v>Х</v>
      </c>
    </row>
    <row r="128" spans="1:11" ht="18.75" hidden="1" x14ac:dyDescent="0.25">
      <c r="A128" s="59"/>
      <c r="B128" s="25" t="str">
        <f>B127</f>
        <v>5.1.1.1</v>
      </c>
      <c r="C128" s="26"/>
      <c r="D128" s="27">
        <v>2020</v>
      </c>
      <c r="E128" s="27" t="str">
        <f>E127</f>
        <v>6/0,4</v>
      </c>
      <c r="F128" s="27"/>
      <c r="G128" s="27"/>
      <c r="H128" s="27"/>
      <c r="I128" s="33" t="str">
        <f t="shared" si="30"/>
        <v>Х</v>
      </c>
      <c r="J128" s="33" t="str">
        <f t="shared" si="31"/>
        <v xml:space="preserve"> </v>
      </c>
      <c r="K128" s="33" t="str">
        <f t="shared" si="32"/>
        <v>Х</v>
      </c>
    </row>
    <row r="129" spans="1:11" ht="18.75" hidden="1" x14ac:dyDescent="0.25">
      <c r="A129" s="59"/>
      <c r="B129" s="25" t="str">
        <f>B128</f>
        <v>5.1.1.1</v>
      </c>
      <c r="C129" s="26"/>
      <c r="D129" s="27">
        <v>2020</v>
      </c>
      <c r="E129" s="27" t="str">
        <f>E128</f>
        <v>6/0,4</v>
      </c>
      <c r="F129" s="27"/>
      <c r="G129" s="27"/>
      <c r="H129" s="27"/>
      <c r="I129" s="33" t="str">
        <f t="shared" si="30"/>
        <v>Х</v>
      </c>
      <c r="J129" s="33" t="str">
        <f t="shared" si="31"/>
        <v xml:space="preserve"> </v>
      </c>
      <c r="K129" s="33" t="str">
        <f t="shared" si="32"/>
        <v>Х</v>
      </c>
    </row>
    <row r="130" spans="1:11" ht="18.75" hidden="1" x14ac:dyDescent="0.25">
      <c r="A130" s="59"/>
      <c r="B130" s="25" t="str">
        <f>B129</f>
        <v>5.1.1.1</v>
      </c>
      <c r="C130" s="26"/>
      <c r="D130" s="27">
        <v>2020</v>
      </c>
      <c r="E130" s="27" t="str">
        <f>E129</f>
        <v>6/0,4</v>
      </c>
      <c r="F130" s="27"/>
      <c r="G130" s="27"/>
      <c r="H130" s="27"/>
      <c r="I130" s="33" t="str">
        <f t="shared" si="30"/>
        <v>Х</v>
      </c>
      <c r="J130" s="33" t="str">
        <f t="shared" si="31"/>
        <v xml:space="preserve"> </v>
      </c>
      <c r="K130" s="33" t="str">
        <f t="shared" si="32"/>
        <v>Х</v>
      </c>
    </row>
    <row r="131" spans="1:11" ht="18.75" hidden="1" x14ac:dyDescent="0.25">
      <c r="A131" s="59"/>
      <c r="B131" s="25" t="str">
        <f>B128</f>
        <v>5.1.1.1</v>
      </c>
      <c r="C131" s="26"/>
      <c r="D131" s="27">
        <v>2019</v>
      </c>
      <c r="E131" s="27" t="str">
        <f>E128</f>
        <v>6/0,4</v>
      </c>
      <c r="F131" s="27"/>
      <c r="G131" s="27"/>
      <c r="H131" s="27"/>
      <c r="I131" s="33" t="str">
        <f t="shared" si="30"/>
        <v xml:space="preserve"> </v>
      </c>
      <c r="J131" s="33" t="str">
        <f t="shared" si="31"/>
        <v>Х</v>
      </c>
      <c r="K131" s="33" t="str">
        <f t="shared" si="32"/>
        <v>Х</v>
      </c>
    </row>
    <row r="132" spans="1:11" ht="18.75" hidden="1" x14ac:dyDescent="0.25">
      <c r="A132" s="59"/>
      <c r="B132" s="25" t="str">
        <f>B131</f>
        <v>5.1.1.1</v>
      </c>
      <c r="C132" s="26"/>
      <c r="D132" s="27">
        <v>2019</v>
      </c>
      <c r="E132" s="27" t="str">
        <f>E131</f>
        <v>6/0,4</v>
      </c>
      <c r="F132" s="27"/>
      <c r="G132" s="27"/>
      <c r="H132" s="27"/>
      <c r="I132" s="33" t="str">
        <f t="shared" si="30"/>
        <v xml:space="preserve"> </v>
      </c>
      <c r="J132" s="33" t="str">
        <f t="shared" si="31"/>
        <v>Х</v>
      </c>
      <c r="K132" s="33" t="str">
        <f t="shared" si="32"/>
        <v>Х</v>
      </c>
    </row>
    <row r="133" spans="1:11" ht="18.75" hidden="1" x14ac:dyDescent="0.25">
      <c r="A133" s="59"/>
      <c r="B133" s="25" t="str">
        <f>B132</f>
        <v>5.1.1.1</v>
      </c>
      <c r="C133" s="26"/>
      <c r="D133" s="27">
        <v>2020</v>
      </c>
      <c r="E133" s="27" t="str">
        <f>E132</f>
        <v>6/0,4</v>
      </c>
      <c r="F133" s="27"/>
      <c r="G133" s="27"/>
      <c r="H133" s="27"/>
      <c r="I133" s="33" t="str">
        <f t="shared" si="30"/>
        <v>Х</v>
      </c>
      <c r="J133" s="33" t="str">
        <f t="shared" si="31"/>
        <v xml:space="preserve"> </v>
      </c>
      <c r="K133" s="33" t="str">
        <f t="shared" si="32"/>
        <v>Х</v>
      </c>
    </row>
    <row r="134" spans="1:11" ht="18.75" hidden="1" x14ac:dyDescent="0.25">
      <c r="A134" s="59"/>
      <c r="B134" s="25" t="str">
        <f>B133</f>
        <v>5.1.1.1</v>
      </c>
      <c r="C134" s="26"/>
      <c r="D134" s="27">
        <v>2020</v>
      </c>
      <c r="E134" s="27" t="str">
        <f>E133</f>
        <v>6/0,4</v>
      </c>
      <c r="F134" s="27"/>
      <c r="G134" s="27"/>
      <c r="H134" s="27"/>
      <c r="I134" s="33" t="str">
        <f t="shared" si="30"/>
        <v>Х</v>
      </c>
      <c r="J134" s="33" t="str">
        <f t="shared" si="31"/>
        <v xml:space="preserve"> </v>
      </c>
      <c r="K134" s="33" t="str">
        <f t="shared" si="32"/>
        <v>Х</v>
      </c>
    </row>
    <row r="135" spans="1:11" ht="18.75" hidden="1" x14ac:dyDescent="0.25">
      <c r="A135" s="59"/>
      <c r="B135" s="25" t="str">
        <f>B134</f>
        <v>5.1.1.1</v>
      </c>
      <c r="C135" s="26"/>
      <c r="D135" s="27">
        <v>2020</v>
      </c>
      <c r="E135" s="27" t="str">
        <f>E134</f>
        <v>6/0,4</v>
      </c>
      <c r="F135" s="27"/>
      <c r="G135" s="27"/>
      <c r="H135" s="27"/>
      <c r="I135" s="33" t="str">
        <f t="shared" si="30"/>
        <v>Х</v>
      </c>
      <c r="J135" s="33" t="str">
        <f t="shared" si="31"/>
        <v xml:space="preserve"> </v>
      </c>
      <c r="K135" s="33" t="str">
        <f t="shared" si="32"/>
        <v>Х</v>
      </c>
    </row>
    <row r="136" spans="1:11" ht="33.75" customHeight="1" x14ac:dyDescent="0.25">
      <c r="A136" s="57"/>
      <c r="B136" s="72" t="s">
        <v>69</v>
      </c>
      <c r="C136" s="72"/>
      <c r="D136" s="72"/>
      <c r="E136" s="72"/>
      <c r="F136" s="72"/>
      <c r="G136" s="72"/>
      <c r="H136" s="72"/>
      <c r="I136" s="30"/>
      <c r="J136" s="30"/>
      <c r="K136" s="30"/>
    </row>
    <row r="137" spans="1:11" ht="51.95" customHeight="1" x14ac:dyDescent="0.25">
      <c r="A137" s="58"/>
      <c r="B137" s="34" t="s">
        <v>66</v>
      </c>
      <c r="C137" s="22" t="s">
        <v>65</v>
      </c>
      <c r="D137" s="29"/>
      <c r="E137" s="35"/>
      <c r="F137" s="29">
        <f>SUM(F138:F140)</f>
        <v>0</v>
      </c>
      <c r="G137" s="29">
        <f>SUM(G138:G140)</f>
        <v>0</v>
      </c>
      <c r="H137" s="44">
        <f>SUM(H138:H140)</f>
        <v>0</v>
      </c>
      <c r="I137" s="31">
        <f>IFERROR(AVERAGEIF(I140:I533,"&lt;&gt;0"),0)</f>
        <v>0</v>
      </c>
      <c r="J137" s="31"/>
      <c r="K137" s="31"/>
    </row>
    <row r="138" spans="1:11" ht="38.25" customHeight="1" x14ac:dyDescent="0.25">
      <c r="A138" s="58"/>
      <c r="B138" s="68" t="str">
        <f>B137</f>
        <v>6.1.1.1.</v>
      </c>
      <c r="C138" s="22" t="s">
        <v>59</v>
      </c>
      <c r="D138" s="29">
        <v>2019</v>
      </c>
      <c r="E138" s="69" t="s">
        <v>67</v>
      </c>
      <c r="F138" s="29">
        <f>SUMIF(D141:D150,"2019", F141:F150)</f>
        <v>0</v>
      </c>
      <c r="G138" s="24">
        <f>SUMIF(D141:D150,"2019", G141:G150)</f>
        <v>0</v>
      </c>
      <c r="H138" s="44">
        <f>SUMIF(D141:D150,"2019", H141:H150)</f>
        <v>0</v>
      </c>
      <c r="I138" s="31">
        <f>IFERROR(AVERAGEIF(I141:I534,"&lt;&gt;0"),0)</f>
        <v>0</v>
      </c>
      <c r="J138" s="31"/>
      <c r="K138" s="31"/>
    </row>
    <row r="139" spans="1:11" ht="38.25" customHeight="1" x14ac:dyDescent="0.25">
      <c r="A139" s="58"/>
      <c r="B139" s="68"/>
      <c r="C139" s="22" t="s">
        <v>59</v>
      </c>
      <c r="D139" s="29">
        <v>2020</v>
      </c>
      <c r="E139" s="70"/>
      <c r="F139" s="29">
        <f>SUMIF(D141:D150,"2020", F141:F150)</f>
        <v>0</v>
      </c>
      <c r="G139" s="24">
        <f>SUMIF(D141:D150,"2020", G141:G150)</f>
        <v>0</v>
      </c>
      <c r="H139" s="44">
        <f>SUMIF(D141:D150,"2020", H141:H150)</f>
        <v>0</v>
      </c>
      <c r="I139" s="31"/>
      <c r="J139" s="31">
        <f>IFERROR(AVERAGEIF(J141:J534,"&lt;&gt;0"),0)</f>
        <v>0</v>
      </c>
      <c r="K139" s="31"/>
    </row>
    <row r="140" spans="1:11" ht="38.25" customHeight="1" x14ac:dyDescent="0.25">
      <c r="A140" s="58"/>
      <c r="B140" s="68"/>
      <c r="C140" s="22" t="s">
        <v>59</v>
      </c>
      <c r="D140" s="29">
        <v>2021</v>
      </c>
      <c r="E140" s="71"/>
      <c r="F140" s="29">
        <f>SUMIF(D141:D150,"2021", F141:F150)</f>
        <v>0</v>
      </c>
      <c r="G140" s="24">
        <f>SUMIF(D141:D150,"2021", G141:G150)</f>
        <v>0</v>
      </c>
      <c r="H140" s="44">
        <f>SUMIF(D141:D150,"2021", H141:H150)</f>
        <v>0</v>
      </c>
      <c r="I140" s="31"/>
      <c r="J140" s="31"/>
      <c r="K140" s="31">
        <f>IFERROR(AVERAGEIF(K141:K534,"&lt;&gt;0"),0)</f>
        <v>0</v>
      </c>
    </row>
    <row r="141" spans="1:11" ht="18.75" hidden="1" x14ac:dyDescent="0.25">
      <c r="A141" s="59"/>
      <c r="B141" s="25" t="str">
        <f>B138</f>
        <v>6.1.1.1.</v>
      </c>
      <c r="C141" s="26"/>
      <c r="D141" s="27">
        <v>2019</v>
      </c>
      <c r="E141" s="27" t="str">
        <f>E138</f>
        <v>6(10)/0,4 кВ</v>
      </c>
      <c r="F141" s="27"/>
      <c r="G141" s="27"/>
      <c r="H141" s="27"/>
      <c r="I141" s="33" t="str">
        <f t="shared" ref="I141:I150" si="33">IF(D141=2019,IFERROR($H141/$F141*1000," "),"Х")</f>
        <v xml:space="preserve"> </v>
      </c>
      <c r="J141" s="33" t="str">
        <f t="shared" ref="J141:J150" si="34">IF(D141=2020,IFERROR(H141/F141*1000," "),"Х")</f>
        <v>Х</v>
      </c>
      <c r="K141" s="33" t="str">
        <f t="shared" ref="K141:K150" si="35">IF(D141=2021,IFERROR(H141/F141*1000," "),"Х")</f>
        <v>Х</v>
      </c>
    </row>
    <row r="142" spans="1:11" ht="18.75" hidden="1" x14ac:dyDescent="0.25">
      <c r="A142" s="59"/>
      <c r="B142" s="25" t="str">
        <f>B141</f>
        <v>6.1.1.1.</v>
      </c>
      <c r="C142" s="26"/>
      <c r="D142" s="27">
        <v>2019</v>
      </c>
      <c r="E142" s="27" t="str">
        <f>E141</f>
        <v>6(10)/0,4 кВ</v>
      </c>
      <c r="F142" s="27"/>
      <c r="G142" s="27"/>
      <c r="H142" s="27"/>
      <c r="I142" s="33" t="str">
        <f t="shared" si="33"/>
        <v xml:space="preserve"> </v>
      </c>
      <c r="J142" s="33" t="str">
        <f t="shared" si="34"/>
        <v>Х</v>
      </c>
      <c r="K142" s="33" t="str">
        <f t="shared" si="35"/>
        <v>Х</v>
      </c>
    </row>
    <row r="143" spans="1:11" ht="18.75" hidden="1" x14ac:dyDescent="0.25">
      <c r="A143" s="59"/>
      <c r="B143" s="25" t="str">
        <f>B142</f>
        <v>6.1.1.1.</v>
      </c>
      <c r="C143" s="26"/>
      <c r="D143" s="27">
        <v>2020</v>
      </c>
      <c r="E143" s="27" t="str">
        <f>E142</f>
        <v>6(10)/0,4 кВ</v>
      </c>
      <c r="F143" s="27"/>
      <c r="G143" s="27"/>
      <c r="H143" s="27"/>
      <c r="I143" s="33" t="str">
        <f t="shared" si="33"/>
        <v>Х</v>
      </c>
      <c r="J143" s="33" t="str">
        <f t="shared" si="34"/>
        <v xml:space="preserve"> </v>
      </c>
      <c r="K143" s="33" t="str">
        <f t="shared" si="35"/>
        <v>Х</v>
      </c>
    </row>
    <row r="144" spans="1:11" ht="18.75" hidden="1" x14ac:dyDescent="0.25">
      <c r="A144" s="59"/>
      <c r="B144" s="25" t="str">
        <f>B143</f>
        <v>6.1.1.1.</v>
      </c>
      <c r="C144" s="26"/>
      <c r="D144" s="27">
        <v>2020</v>
      </c>
      <c r="E144" s="27" t="str">
        <f>E143</f>
        <v>6(10)/0,4 кВ</v>
      </c>
      <c r="F144" s="27"/>
      <c r="G144" s="27"/>
      <c r="H144" s="27"/>
      <c r="I144" s="33" t="str">
        <f t="shared" si="33"/>
        <v>Х</v>
      </c>
      <c r="J144" s="33" t="str">
        <f t="shared" si="34"/>
        <v xml:space="preserve"> </v>
      </c>
      <c r="K144" s="33" t="str">
        <f t="shared" si="35"/>
        <v>Х</v>
      </c>
    </row>
    <row r="145" spans="1:11" ht="18.75" hidden="1" x14ac:dyDescent="0.25">
      <c r="A145" s="59"/>
      <c r="B145" s="25" t="str">
        <f>B144</f>
        <v>6.1.1.1.</v>
      </c>
      <c r="C145" s="26"/>
      <c r="D145" s="27">
        <v>2020</v>
      </c>
      <c r="E145" s="27" t="str">
        <f>E144</f>
        <v>6(10)/0,4 кВ</v>
      </c>
      <c r="F145" s="27"/>
      <c r="G145" s="27"/>
      <c r="H145" s="27"/>
      <c r="I145" s="33" t="str">
        <f t="shared" si="33"/>
        <v>Х</v>
      </c>
      <c r="J145" s="33" t="str">
        <f t="shared" si="34"/>
        <v xml:space="preserve"> </v>
      </c>
      <c r="K145" s="33" t="str">
        <f t="shared" si="35"/>
        <v>Х</v>
      </c>
    </row>
    <row r="146" spans="1:11" ht="18.75" hidden="1" x14ac:dyDescent="0.25">
      <c r="A146" s="59"/>
      <c r="B146" s="25" t="str">
        <f>B143</f>
        <v>6.1.1.1.</v>
      </c>
      <c r="C146" s="26"/>
      <c r="D146" s="27">
        <v>2019</v>
      </c>
      <c r="E146" s="27" t="str">
        <f>E143</f>
        <v>6(10)/0,4 кВ</v>
      </c>
      <c r="F146" s="27"/>
      <c r="G146" s="27"/>
      <c r="H146" s="27"/>
      <c r="I146" s="33" t="str">
        <f t="shared" si="33"/>
        <v xml:space="preserve"> </v>
      </c>
      <c r="J146" s="33" t="str">
        <f t="shared" si="34"/>
        <v>Х</v>
      </c>
      <c r="K146" s="33" t="str">
        <f t="shared" si="35"/>
        <v>Х</v>
      </c>
    </row>
    <row r="147" spans="1:11" ht="18.75" hidden="1" x14ac:dyDescent="0.25">
      <c r="A147" s="59"/>
      <c r="B147" s="25" t="str">
        <f>B146</f>
        <v>6.1.1.1.</v>
      </c>
      <c r="C147" s="26"/>
      <c r="D147" s="27">
        <v>2019</v>
      </c>
      <c r="E147" s="27" t="str">
        <f>E146</f>
        <v>6(10)/0,4 кВ</v>
      </c>
      <c r="F147" s="27"/>
      <c r="G147" s="27"/>
      <c r="H147" s="27"/>
      <c r="I147" s="33" t="str">
        <f t="shared" si="33"/>
        <v xml:space="preserve"> </v>
      </c>
      <c r="J147" s="33" t="str">
        <f t="shared" si="34"/>
        <v>Х</v>
      </c>
      <c r="K147" s="33" t="str">
        <f t="shared" si="35"/>
        <v>Х</v>
      </c>
    </row>
    <row r="148" spans="1:11" ht="18.75" hidden="1" x14ac:dyDescent="0.25">
      <c r="A148" s="59"/>
      <c r="B148" s="25" t="str">
        <f>B147</f>
        <v>6.1.1.1.</v>
      </c>
      <c r="C148" s="26"/>
      <c r="D148" s="27">
        <v>2020</v>
      </c>
      <c r="E148" s="27" t="str">
        <f>E147</f>
        <v>6(10)/0,4 кВ</v>
      </c>
      <c r="F148" s="27"/>
      <c r="G148" s="27"/>
      <c r="H148" s="27"/>
      <c r="I148" s="33" t="str">
        <f t="shared" si="33"/>
        <v>Х</v>
      </c>
      <c r="J148" s="33" t="str">
        <f t="shared" si="34"/>
        <v xml:space="preserve"> </v>
      </c>
      <c r="K148" s="33" t="str">
        <f t="shared" si="35"/>
        <v>Х</v>
      </c>
    </row>
    <row r="149" spans="1:11" ht="18.75" hidden="1" x14ac:dyDescent="0.25">
      <c r="A149" s="59"/>
      <c r="B149" s="25" t="str">
        <f>B148</f>
        <v>6.1.1.1.</v>
      </c>
      <c r="C149" s="26"/>
      <c r="D149" s="27">
        <v>2020</v>
      </c>
      <c r="E149" s="27" t="str">
        <f>E148</f>
        <v>6(10)/0,4 кВ</v>
      </c>
      <c r="F149" s="27"/>
      <c r="G149" s="27"/>
      <c r="H149" s="27"/>
      <c r="I149" s="33" t="str">
        <f t="shared" si="33"/>
        <v>Х</v>
      </c>
      <c r="J149" s="33" t="str">
        <f t="shared" si="34"/>
        <v xml:space="preserve"> </v>
      </c>
      <c r="K149" s="33" t="str">
        <f t="shared" si="35"/>
        <v>Х</v>
      </c>
    </row>
    <row r="150" spans="1:11" ht="18.75" hidden="1" x14ac:dyDescent="0.25">
      <c r="A150" s="59"/>
      <c r="B150" s="25" t="str">
        <f>B149</f>
        <v>6.1.1.1.</v>
      </c>
      <c r="C150" s="26"/>
      <c r="D150" s="27">
        <v>2020</v>
      </c>
      <c r="E150" s="27" t="str">
        <f>E149</f>
        <v>6(10)/0,4 кВ</v>
      </c>
      <c r="F150" s="27"/>
      <c r="G150" s="27"/>
      <c r="H150" s="27"/>
      <c r="I150" s="33" t="str">
        <f t="shared" si="33"/>
        <v>Х</v>
      </c>
      <c r="J150" s="33" t="str">
        <f t="shared" si="34"/>
        <v xml:space="preserve"> </v>
      </c>
      <c r="K150" s="33" t="str">
        <f t="shared" si="35"/>
        <v>Х</v>
      </c>
    </row>
    <row r="151" spans="1:11" ht="51.95" customHeight="1" x14ac:dyDescent="0.25">
      <c r="A151" s="58"/>
      <c r="B151" s="36" t="s">
        <v>71</v>
      </c>
      <c r="C151" s="22" t="s">
        <v>70</v>
      </c>
      <c r="D151" s="29"/>
      <c r="E151" s="35"/>
      <c r="F151" s="29">
        <f>SUM(F152:F154)</f>
        <v>0</v>
      </c>
      <c r="G151" s="29">
        <f>SUM(G152:G154)</f>
        <v>0</v>
      </c>
      <c r="H151" s="44">
        <f>SUM(H152:H154)</f>
        <v>0</v>
      </c>
      <c r="I151" s="31">
        <f>IFERROR(AVERAGEIF(I154:I547,"&lt;&gt;0"),0)</f>
        <v>0</v>
      </c>
      <c r="J151" s="31"/>
      <c r="K151" s="31"/>
    </row>
    <row r="152" spans="1:11" ht="38.25" customHeight="1" x14ac:dyDescent="0.25">
      <c r="A152" s="58"/>
      <c r="B152" s="68" t="str">
        <f>B151</f>
        <v>6.1.1.2.</v>
      </c>
      <c r="C152" s="22" t="s">
        <v>59</v>
      </c>
      <c r="D152" s="29">
        <v>2019</v>
      </c>
      <c r="E152" s="69" t="s">
        <v>67</v>
      </c>
      <c r="F152" s="29">
        <f>SUMIF(D155:D164,"2019", F155:F164)</f>
        <v>0</v>
      </c>
      <c r="G152" s="24">
        <f>SUMIF(D155:D164,"2019", G155:G164)</f>
        <v>0</v>
      </c>
      <c r="H152" s="44">
        <f>SUMIF(D155:D164,"2019", H155:H164)</f>
        <v>0</v>
      </c>
      <c r="I152" s="31">
        <f>IFERROR(AVERAGEIF(I155:I548,"&lt;&gt;0"),0)</f>
        <v>0</v>
      </c>
      <c r="J152" s="31"/>
      <c r="K152" s="31"/>
    </row>
    <row r="153" spans="1:11" ht="38.25" customHeight="1" x14ac:dyDescent="0.25">
      <c r="A153" s="58"/>
      <c r="B153" s="68"/>
      <c r="C153" s="22" t="s">
        <v>59</v>
      </c>
      <c r="D153" s="29">
        <v>2020</v>
      </c>
      <c r="E153" s="70"/>
      <c r="F153" s="29">
        <f>SUMIF(D155:D164,"2020", F155:F164)</f>
        <v>0</v>
      </c>
      <c r="G153" s="24">
        <f>SUMIF(D155:D164,"2020", G155:G164)</f>
        <v>0</v>
      </c>
      <c r="H153" s="44">
        <f>SUMIF(D155:D164,"2020", H155:H164)</f>
        <v>0</v>
      </c>
      <c r="I153" s="31"/>
      <c r="J153" s="31">
        <f>IFERROR(AVERAGEIF(J155:J548,"&lt;&gt;0"),0)</f>
        <v>0</v>
      </c>
      <c r="K153" s="31"/>
    </row>
    <row r="154" spans="1:11" ht="38.25" customHeight="1" x14ac:dyDescent="0.25">
      <c r="A154" s="58"/>
      <c r="B154" s="68"/>
      <c r="C154" s="22" t="s">
        <v>59</v>
      </c>
      <c r="D154" s="29">
        <v>2021</v>
      </c>
      <c r="E154" s="71"/>
      <c r="F154" s="29">
        <f>SUMIF(D155:D164,"2021", F155:F164)</f>
        <v>0</v>
      </c>
      <c r="G154" s="24">
        <f>SUMIF(D155:D164,"2021", G155:G164)</f>
        <v>0</v>
      </c>
      <c r="H154" s="44">
        <f>SUMIF(D155:D164,"2021", H155:H164)</f>
        <v>0</v>
      </c>
      <c r="I154" s="31"/>
      <c r="J154" s="31"/>
      <c r="K154" s="31">
        <f>IFERROR(AVERAGEIF(K155:K548,"&lt;&gt;0"),0)</f>
        <v>0</v>
      </c>
    </row>
    <row r="155" spans="1:11" ht="18.75" hidden="1" x14ac:dyDescent="0.25">
      <c r="A155" s="59"/>
      <c r="B155" s="25" t="str">
        <f>B152</f>
        <v>6.1.1.2.</v>
      </c>
      <c r="C155" s="26"/>
      <c r="D155" s="27">
        <v>2019</v>
      </c>
      <c r="E155" s="27" t="str">
        <f>E152</f>
        <v>6(10)/0,4 кВ</v>
      </c>
      <c r="F155" s="27"/>
      <c r="G155" s="27"/>
      <c r="H155" s="27"/>
      <c r="I155" s="33" t="str">
        <f t="shared" ref="I155:I164" si="36">IF(D155=2019,IFERROR($H155/$F155*1000," "),"Х")</f>
        <v xml:space="preserve"> </v>
      </c>
      <c r="J155" s="33" t="str">
        <f t="shared" ref="J155:J164" si="37">IF(D155=2020,IFERROR(H155/F155*1000," "),"Х")</f>
        <v>Х</v>
      </c>
      <c r="K155" s="33" t="str">
        <f t="shared" ref="K155:K164" si="38">IF(D155=2021,IFERROR(H155/F155*1000," "),"Х")</f>
        <v>Х</v>
      </c>
    </row>
    <row r="156" spans="1:11" ht="18.75" hidden="1" x14ac:dyDescent="0.25">
      <c r="A156" s="59"/>
      <c r="B156" s="25" t="str">
        <f>B155</f>
        <v>6.1.1.2.</v>
      </c>
      <c r="C156" s="26"/>
      <c r="D156" s="27">
        <v>2019</v>
      </c>
      <c r="E156" s="27" t="str">
        <f>E155</f>
        <v>6(10)/0,4 кВ</v>
      </c>
      <c r="F156" s="27"/>
      <c r="G156" s="27"/>
      <c r="H156" s="27"/>
      <c r="I156" s="33" t="str">
        <f t="shared" si="36"/>
        <v xml:space="preserve"> </v>
      </c>
      <c r="J156" s="33" t="str">
        <f t="shared" si="37"/>
        <v>Х</v>
      </c>
      <c r="K156" s="33" t="str">
        <f t="shared" si="38"/>
        <v>Х</v>
      </c>
    </row>
    <row r="157" spans="1:11" ht="18.75" hidden="1" x14ac:dyDescent="0.25">
      <c r="A157" s="59"/>
      <c r="B157" s="25" t="str">
        <f>B156</f>
        <v>6.1.1.2.</v>
      </c>
      <c r="C157" s="26"/>
      <c r="D157" s="27">
        <v>2020</v>
      </c>
      <c r="E157" s="27" t="str">
        <f>E156</f>
        <v>6(10)/0,4 кВ</v>
      </c>
      <c r="F157" s="27"/>
      <c r="G157" s="27"/>
      <c r="H157" s="27"/>
      <c r="I157" s="33" t="str">
        <f t="shared" si="36"/>
        <v>Х</v>
      </c>
      <c r="J157" s="33" t="str">
        <f t="shared" si="37"/>
        <v xml:space="preserve"> </v>
      </c>
      <c r="K157" s="33" t="str">
        <f t="shared" si="38"/>
        <v>Х</v>
      </c>
    </row>
    <row r="158" spans="1:11" ht="18.75" hidden="1" x14ac:dyDescent="0.25">
      <c r="A158" s="59"/>
      <c r="B158" s="25" t="str">
        <f>B157</f>
        <v>6.1.1.2.</v>
      </c>
      <c r="C158" s="26"/>
      <c r="D158" s="27">
        <v>2020</v>
      </c>
      <c r="E158" s="27" t="str">
        <f>E157</f>
        <v>6(10)/0,4 кВ</v>
      </c>
      <c r="F158" s="27"/>
      <c r="G158" s="27"/>
      <c r="H158" s="27"/>
      <c r="I158" s="33" t="str">
        <f t="shared" si="36"/>
        <v>Х</v>
      </c>
      <c r="J158" s="33" t="str">
        <f t="shared" si="37"/>
        <v xml:space="preserve"> </v>
      </c>
      <c r="K158" s="33" t="str">
        <f t="shared" si="38"/>
        <v>Х</v>
      </c>
    </row>
    <row r="159" spans="1:11" ht="18.75" hidden="1" x14ac:dyDescent="0.25">
      <c r="A159" s="59"/>
      <c r="B159" s="25" t="str">
        <f>B158</f>
        <v>6.1.1.2.</v>
      </c>
      <c r="C159" s="26"/>
      <c r="D159" s="27">
        <v>2020</v>
      </c>
      <c r="E159" s="27" t="str">
        <f>E158</f>
        <v>6(10)/0,4 кВ</v>
      </c>
      <c r="F159" s="27"/>
      <c r="G159" s="27"/>
      <c r="H159" s="27"/>
      <c r="I159" s="33" t="str">
        <f t="shared" si="36"/>
        <v>Х</v>
      </c>
      <c r="J159" s="33" t="str">
        <f t="shared" si="37"/>
        <v xml:space="preserve"> </v>
      </c>
      <c r="K159" s="33" t="str">
        <f t="shared" si="38"/>
        <v>Х</v>
      </c>
    </row>
    <row r="160" spans="1:11" ht="18.75" hidden="1" x14ac:dyDescent="0.25">
      <c r="A160" s="59"/>
      <c r="B160" s="25" t="str">
        <f>B157</f>
        <v>6.1.1.2.</v>
      </c>
      <c r="C160" s="26"/>
      <c r="D160" s="27">
        <v>2019</v>
      </c>
      <c r="E160" s="27" t="str">
        <f>E157</f>
        <v>6(10)/0,4 кВ</v>
      </c>
      <c r="F160" s="27"/>
      <c r="G160" s="27"/>
      <c r="H160" s="27"/>
      <c r="I160" s="33" t="str">
        <f t="shared" si="36"/>
        <v xml:space="preserve"> </v>
      </c>
      <c r="J160" s="33" t="str">
        <f t="shared" si="37"/>
        <v>Х</v>
      </c>
      <c r="K160" s="33" t="str">
        <f t="shared" si="38"/>
        <v>Х</v>
      </c>
    </row>
    <row r="161" spans="1:11" ht="18.75" hidden="1" x14ac:dyDescent="0.25">
      <c r="A161" s="59"/>
      <c r="B161" s="25" t="str">
        <f>B160</f>
        <v>6.1.1.2.</v>
      </c>
      <c r="C161" s="26"/>
      <c r="D161" s="27">
        <v>2019</v>
      </c>
      <c r="E161" s="27" t="str">
        <f>E160</f>
        <v>6(10)/0,4 кВ</v>
      </c>
      <c r="F161" s="27"/>
      <c r="G161" s="27"/>
      <c r="H161" s="27"/>
      <c r="I161" s="33" t="str">
        <f t="shared" si="36"/>
        <v xml:space="preserve"> </v>
      </c>
      <c r="J161" s="33" t="str">
        <f t="shared" si="37"/>
        <v>Х</v>
      </c>
      <c r="K161" s="33" t="str">
        <f t="shared" si="38"/>
        <v>Х</v>
      </c>
    </row>
    <row r="162" spans="1:11" ht="18.75" hidden="1" x14ac:dyDescent="0.25">
      <c r="A162" s="59"/>
      <c r="B162" s="25" t="str">
        <f>B161</f>
        <v>6.1.1.2.</v>
      </c>
      <c r="C162" s="26"/>
      <c r="D162" s="27">
        <v>2020</v>
      </c>
      <c r="E162" s="27" t="str">
        <f>E161</f>
        <v>6(10)/0,4 кВ</v>
      </c>
      <c r="F162" s="27"/>
      <c r="G162" s="27"/>
      <c r="H162" s="27"/>
      <c r="I162" s="33" t="str">
        <f t="shared" si="36"/>
        <v>Х</v>
      </c>
      <c r="J162" s="33" t="str">
        <f t="shared" si="37"/>
        <v xml:space="preserve"> </v>
      </c>
      <c r="K162" s="33" t="str">
        <f t="shared" si="38"/>
        <v>Х</v>
      </c>
    </row>
    <row r="163" spans="1:11" ht="18.75" hidden="1" x14ac:dyDescent="0.25">
      <c r="A163" s="59"/>
      <c r="B163" s="25" t="str">
        <f>B162</f>
        <v>6.1.1.2.</v>
      </c>
      <c r="C163" s="26"/>
      <c r="D163" s="27">
        <v>2020</v>
      </c>
      <c r="E163" s="27" t="str">
        <f>E162</f>
        <v>6(10)/0,4 кВ</v>
      </c>
      <c r="F163" s="27"/>
      <c r="G163" s="27"/>
      <c r="H163" s="27"/>
      <c r="I163" s="33" t="str">
        <f t="shared" si="36"/>
        <v>Х</v>
      </c>
      <c r="J163" s="33" t="str">
        <f t="shared" si="37"/>
        <v xml:space="preserve"> </v>
      </c>
      <c r="K163" s="33" t="str">
        <f t="shared" si="38"/>
        <v>Х</v>
      </c>
    </row>
    <row r="164" spans="1:11" ht="18.75" hidden="1" x14ac:dyDescent="0.25">
      <c r="A164" s="59"/>
      <c r="B164" s="25" t="str">
        <f>B163</f>
        <v>6.1.1.2.</v>
      </c>
      <c r="C164" s="26"/>
      <c r="D164" s="27">
        <v>2020</v>
      </c>
      <c r="E164" s="27" t="str">
        <f>E163</f>
        <v>6(10)/0,4 кВ</v>
      </c>
      <c r="F164" s="27"/>
      <c r="G164" s="27"/>
      <c r="H164" s="27"/>
      <c r="I164" s="33" t="str">
        <f t="shared" si="36"/>
        <v>Х</v>
      </c>
      <c r="J164" s="33" t="str">
        <f t="shared" si="37"/>
        <v xml:space="preserve"> </v>
      </c>
      <c r="K164" s="33" t="str">
        <f t="shared" si="38"/>
        <v>Х</v>
      </c>
    </row>
    <row r="165" spans="1:11" ht="33.75" customHeight="1" x14ac:dyDescent="0.25">
      <c r="A165" s="57"/>
      <c r="B165" s="72" t="s">
        <v>57</v>
      </c>
      <c r="C165" s="72"/>
      <c r="D165" s="72"/>
      <c r="E165" s="72"/>
      <c r="F165" s="72"/>
      <c r="G165" s="72"/>
      <c r="H165" s="72"/>
      <c r="I165" s="30"/>
      <c r="J165" s="30"/>
      <c r="K165" s="30"/>
    </row>
    <row r="166" spans="1:11" ht="51.95" customHeight="1" x14ac:dyDescent="0.25">
      <c r="A166" s="58"/>
      <c r="B166" s="34" t="s">
        <v>61</v>
      </c>
      <c r="C166" s="22" t="s">
        <v>60</v>
      </c>
      <c r="D166" s="29"/>
      <c r="E166" s="35"/>
      <c r="F166" s="29">
        <f>SUM(F167:F169)</f>
        <v>0</v>
      </c>
      <c r="G166" s="29">
        <f>SUM(G167:G169)</f>
        <v>0</v>
      </c>
      <c r="H166" s="44">
        <f>SUM(H167:H169)</f>
        <v>0</v>
      </c>
      <c r="I166" s="31">
        <f>IFERROR(AVERAGEIF(I169:I562,"&lt;&gt;0"),0)</f>
        <v>0</v>
      </c>
      <c r="J166" s="31"/>
      <c r="K166" s="31"/>
    </row>
    <row r="167" spans="1:11" ht="38.25" customHeight="1" x14ac:dyDescent="0.25">
      <c r="A167" s="58"/>
      <c r="B167" s="68" t="str">
        <f>B166</f>
        <v>7.2.4.2.</v>
      </c>
      <c r="C167" s="22" t="s">
        <v>59</v>
      </c>
      <c r="D167" s="29">
        <v>2019</v>
      </c>
      <c r="E167" s="69" t="s">
        <v>62</v>
      </c>
      <c r="F167" s="29">
        <f>SUMIF(D170:D179,"2019", F170:F179)</f>
        <v>0</v>
      </c>
      <c r="G167" s="24">
        <f>SUMIF(D170:D179,"2019", G170:G179)</f>
        <v>0</v>
      </c>
      <c r="H167" s="44">
        <f>SUMIF(D170:D179,"2019", H170:H179)</f>
        <v>0</v>
      </c>
      <c r="I167" s="31">
        <f>IFERROR(AVERAGEIF(I170:I563,"&lt;&gt;0"),0)</f>
        <v>0</v>
      </c>
      <c r="J167" s="31"/>
      <c r="K167" s="31"/>
    </row>
    <row r="168" spans="1:11" ht="38.25" customHeight="1" x14ac:dyDescent="0.25">
      <c r="A168" s="58"/>
      <c r="B168" s="68"/>
      <c r="C168" s="22" t="s">
        <v>59</v>
      </c>
      <c r="D168" s="29">
        <v>2020</v>
      </c>
      <c r="E168" s="70"/>
      <c r="F168" s="29">
        <f>SUMIF(D170:D179,"2020", F170:F179)</f>
        <v>0</v>
      </c>
      <c r="G168" s="24">
        <f>SUMIF(D170:D179,"2020", G170:G179)</f>
        <v>0</v>
      </c>
      <c r="H168" s="44">
        <f>SUMIF(D170:D179,"2020", H170:H179)</f>
        <v>0</v>
      </c>
      <c r="I168" s="31"/>
      <c r="J168" s="31">
        <f>IFERROR(AVERAGEIF(J170:J563,"&lt;&gt;0"),0)</f>
        <v>0</v>
      </c>
      <c r="K168" s="31"/>
    </row>
    <row r="169" spans="1:11" ht="38.25" customHeight="1" x14ac:dyDescent="0.25">
      <c r="A169" s="58"/>
      <c r="B169" s="68"/>
      <c r="C169" s="22" t="s">
        <v>59</v>
      </c>
      <c r="D169" s="29">
        <v>2021</v>
      </c>
      <c r="E169" s="71"/>
      <c r="F169" s="29">
        <f>SUMIF(D170:D179,"2021", F170:F179)</f>
        <v>0</v>
      </c>
      <c r="G169" s="24">
        <f>SUMIF(D170:D179,"2021", G170:G179)</f>
        <v>0</v>
      </c>
      <c r="H169" s="44">
        <f>SUMIF(D170:D179,"2021", H170:H179)</f>
        <v>0</v>
      </c>
      <c r="I169" s="31"/>
      <c r="J169" s="31"/>
      <c r="K169" s="31">
        <f>IFERROR(AVERAGEIF(K170:K563,"&lt;&gt;0"),0)</f>
        <v>0</v>
      </c>
    </row>
    <row r="170" spans="1:11" ht="18.75" hidden="1" x14ac:dyDescent="0.25">
      <c r="A170" s="59"/>
      <c r="B170" s="25" t="str">
        <f>B167</f>
        <v>7.2.4.2.</v>
      </c>
      <c r="C170" s="26"/>
      <c r="D170" s="27">
        <v>2019</v>
      </c>
      <c r="E170" s="27" t="str">
        <f>E167</f>
        <v>35/6(10) кВ</v>
      </c>
      <c r="F170" s="27"/>
      <c r="G170" s="27"/>
      <c r="H170" s="27"/>
      <c r="I170" s="33" t="str">
        <f t="shared" ref="I170:I179" si="39">IF(D170=2019,IFERROR($H170/$F170*1000," "),"Х")</f>
        <v xml:space="preserve"> </v>
      </c>
      <c r="J170" s="33" t="str">
        <f t="shared" ref="J170:J179" si="40">IF(D170=2020,IFERROR(H170/F170*1000," "),"Х")</f>
        <v>Х</v>
      </c>
      <c r="K170" s="33" t="str">
        <f t="shared" ref="K170:K179" si="41">IF(D170=2021,IFERROR(H170/F170*1000," "),"Х")</f>
        <v>Х</v>
      </c>
    </row>
    <row r="171" spans="1:11" ht="18.75" hidden="1" x14ac:dyDescent="0.25">
      <c r="A171" s="59"/>
      <c r="B171" s="25" t="str">
        <f>B170</f>
        <v>7.2.4.2.</v>
      </c>
      <c r="C171" s="26"/>
      <c r="D171" s="27">
        <v>2019</v>
      </c>
      <c r="E171" s="27" t="str">
        <f>E170</f>
        <v>35/6(10) кВ</v>
      </c>
      <c r="F171" s="27"/>
      <c r="G171" s="27"/>
      <c r="H171" s="27"/>
      <c r="I171" s="33" t="str">
        <f t="shared" si="39"/>
        <v xml:space="preserve"> </v>
      </c>
      <c r="J171" s="33" t="str">
        <f t="shared" si="40"/>
        <v>Х</v>
      </c>
      <c r="K171" s="33" t="str">
        <f t="shared" si="41"/>
        <v>Х</v>
      </c>
    </row>
    <row r="172" spans="1:11" ht="18.75" hidden="1" x14ac:dyDescent="0.25">
      <c r="A172" s="59"/>
      <c r="B172" s="25" t="str">
        <f>B171</f>
        <v>7.2.4.2.</v>
      </c>
      <c r="C172" s="26"/>
      <c r="D172" s="27">
        <v>2020</v>
      </c>
      <c r="E172" s="27" t="str">
        <f>E171</f>
        <v>35/6(10) кВ</v>
      </c>
      <c r="F172" s="27"/>
      <c r="G172" s="27"/>
      <c r="H172" s="27"/>
      <c r="I172" s="33" t="str">
        <f t="shared" si="39"/>
        <v>Х</v>
      </c>
      <c r="J172" s="33" t="str">
        <f t="shared" si="40"/>
        <v xml:space="preserve"> </v>
      </c>
      <c r="K172" s="33" t="str">
        <f t="shared" si="41"/>
        <v>Х</v>
      </c>
    </row>
    <row r="173" spans="1:11" ht="18.75" hidden="1" x14ac:dyDescent="0.25">
      <c r="A173" s="59"/>
      <c r="B173" s="25" t="str">
        <f>B172</f>
        <v>7.2.4.2.</v>
      </c>
      <c r="C173" s="26"/>
      <c r="D173" s="27">
        <v>2020</v>
      </c>
      <c r="E173" s="27" t="str">
        <f>E172</f>
        <v>35/6(10) кВ</v>
      </c>
      <c r="F173" s="27"/>
      <c r="G173" s="27"/>
      <c r="H173" s="27"/>
      <c r="I173" s="33" t="str">
        <f t="shared" si="39"/>
        <v>Х</v>
      </c>
      <c r="J173" s="33" t="str">
        <f t="shared" si="40"/>
        <v xml:space="preserve"> </v>
      </c>
      <c r="K173" s="33" t="str">
        <f t="shared" si="41"/>
        <v>Х</v>
      </c>
    </row>
    <row r="174" spans="1:11" ht="18.75" hidden="1" x14ac:dyDescent="0.25">
      <c r="A174" s="59"/>
      <c r="B174" s="25" t="str">
        <f>B173</f>
        <v>7.2.4.2.</v>
      </c>
      <c r="C174" s="26"/>
      <c r="D174" s="27">
        <v>2020</v>
      </c>
      <c r="E174" s="27" t="str">
        <f>E173</f>
        <v>35/6(10) кВ</v>
      </c>
      <c r="F174" s="27"/>
      <c r="G174" s="27"/>
      <c r="H174" s="27"/>
      <c r="I174" s="33" t="str">
        <f t="shared" si="39"/>
        <v>Х</v>
      </c>
      <c r="J174" s="33" t="str">
        <f t="shared" si="40"/>
        <v xml:space="preserve"> </v>
      </c>
      <c r="K174" s="33" t="str">
        <f t="shared" si="41"/>
        <v>Х</v>
      </c>
    </row>
    <row r="175" spans="1:11" ht="18.75" hidden="1" x14ac:dyDescent="0.25">
      <c r="A175" s="59"/>
      <c r="B175" s="25" t="str">
        <f>B172</f>
        <v>7.2.4.2.</v>
      </c>
      <c r="C175" s="26"/>
      <c r="D175" s="27">
        <v>2019</v>
      </c>
      <c r="E175" s="27" t="str">
        <f>E172</f>
        <v>35/6(10) кВ</v>
      </c>
      <c r="F175" s="27"/>
      <c r="G175" s="27"/>
      <c r="H175" s="27"/>
      <c r="I175" s="33" t="str">
        <f t="shared" si="39"/>
        <v xml:space="preserve"> </v>
      </c>
      <c r="J175" s="33" t="str">
        <f t="shared" si="40"/>
        <v>Х</v>
      </c>
      <c r="K175" s="33" t="str">
        <f t="shared" si="41"/>
        <v>Х</v>
      </c>
    </row>
    <row r="176" spans="1:11" ht="18.75" hidden="1" x14ac:dyDescent="0.25">
      <c r="A176" s="59"/>
      <c r="B176" s="25" t="str">
        <f>B175</f>
        <v>7.2.4.2.</v>
      </c>
      <c r="C176" s="26"/>
      <c r="D176" s="27">
        <v>2019</v>
      </c>
      <c r="E176" s="27" t="str">
        <f>E175</f>
        <v>35/6(10) кВ</v>
      </c>
      <c r="F176" s="27"/>
      <c r="G176" s="27"/>
      <c r="H176" s="27"/>
      <c r="I176" s="33" t="str">
        <f t="shared" si="39"/>
        <v xml:space="preserve"> </v>
      </c>
      <c r="J176" s="33" t="str">
        <f t="shared" si="40"/>
        <v>Х</v>
      </c>
      <c r="K176" s="33" t="str">
        <f t="shared" si="41"/>
        <v>Х</v>
      </c>
    </row>
    <row r="177" spans="1:11" ht="18.75" hidden="1" x14ac:dyDescent="0.25">
      <c r="A177" s="59"/>
      <c r="B177" s="25" t="str">
        <f>B176</f>
        <v>7.2.4.2.</v>
      </c>
      <c r="C177" s="26"/>
      <c r="D177" s="27">
        <v>2020</v>
      </c>
      <c r="E177" s="27" t="str">
        <f>E176</f>
        <v>35/6(10) кВ</v>
      </c>
      <c r="F177" s="27"/>
      <c r="G177" s="27"/>
      <c r="H177" s="27"/>
      <c r="I177" s="33" t="str">
        <f t="shared" si="39"/>
        <v>Х</v>
      </c>
      <c r="J177" s="33" t="str">
        <f t="shared" si="40"/>
        <v xml:space="preserve"> </v>
      </c>
      <c r="K177" s="33" t="str">
        <f t="shared" si="41"/>
        <v>Х</v>
      </c>
    </row>
    <row r="178" spans="1:11" ht="18.75" hidden="1" x14ac:dyDescent="0.25">
      <c r="A178" s="59"/>
      <c r="B178" s="25" t="str">
        <f>B177</f>
        <v>7.2.4.2.</v>
      </c>
      <c r="C178" s="26"/>
      <c r="D178" s="27">
        <v>2020</v>
      </c>
      <c r="E178" s="27" t="str">
        <f>E177</f>
        <v>35/6(10) кВ</v>
      </c>
      <c r="F178" s="27"/>
      <c r="G178" s="27"/>
      <c r="H178" s="27"/>
      <c r="I178" s="33" t="str">
        <f t="shared" si="39"/>
        <v>Х</v>
      </c>
      <c r="J178" s="33" t="str">
        <f t="shared" si="40"/>
        <v xml:space="preserve"> </v>
      </c>
      <c r="K178" s="33" t="str">
        <f t="shared" si="41"/>
        <v>Х</v>
      </c>
    </row>
    <row r="179" spans="1:11" ht="18.75" hidden="1" x14ac:dyDescent="0.25">
      <c r="A179" s="59"/>
      <c r="B179" s="25" t="str">
        <f>B178</f>
        <v>7.2.4.2.</v>
      </c>
      <c r="C179" s="26"/>
      <c r="D179" s="27">
        <v>2020</v>
      </c>
      <c r="E179" s="27" t="str">
        <f>E178</f>
        <v>35/6(10) кВ</v>
      </c>
      <c r="F179" s="27"/>
      <c r="G179" s="27"/>
      <c r="H179" s="27"/>
      <c r="I179" s="33" t="str">
        <f t="shared" si="39"/>
        <v>Х</v>
      </c>
      <c r="J179" s="33" t="str">
        <f t="shared" si="40"/>
        <v xml:space="preserve"> </v>
      </c>
      <c r="K179" s="33" t="str">
        <f t="shared" si="41"/>
        <v>Х</v>
      </c>
    </row>
    <row r="180" spans="1:11" ht="51.95" customHeight="1" x14ac:dyDescent="0.25">
      <c r="A180" s="58"/>
      <c r="B180" s="36" t="s">
        <v>64</v>
      </c>
      <c r="C180" s="22" t="s">
        <v>63</v>
      </c>
      <c r="D180" s="29"/>
      <c r="E180" s="35"/>
      <c r="F180" s="29">
        <f>SUM(F181:F183)</f>
        <v>0</v>
      </c>
      <c r="G180" s="29">
        <f>SUM(G181:G183)</f>
        <v>0</v>
      </c>
      <c r="H180" s="44">
        <f>SUM(H181:H183)</f>
        <v>0</v>
      </c>
      <c r="I180" s="31">
        <f>IFERROR(AVERAGEIF(I183:I576,"&lt;&gt;0"),0)</f>
        <v>0</v>
      </c>
      <c r="J180" s="31"/>
      <c r="K180" s="31"/>
    </row>
    <row r="181" spans="1:11" ht="38.25" customHeight="1" x14ac:dyDescent="0.25">
      <c r="A181" s="58"/>
      <c r="B181" s="68" t="str">
        <f>B180</f>
        <v>7.2.10.1.</v>
      </c>
      <c r="C181" s="22" t="s">
        <v>59</v>
      </c>
      <c r="D181" s="29">
        <v>2019</v>
      </c>
      <c r="E181" s="69" t="s">
        <v>58</v>
      </c>
      <c r="F181" s="29">
        <f>SUMIF(D184:D193,"2019", F184:F193)</f>
        <v>0</v>
      </c>
      <c r="G181" s="24">
        <f>SUMIF(D184:D193,"2019", G184:G193)</f>
        <v>0</v>
      </c>
      <c r="H181" s="44">
        <f>SUMIF(D184:D193,"2019", H184:H193)</f>
        <v>0</v>
      </c>
      <c r="I181" s="31">
        <f>IFERROR(AVERAGEIF(I184:I577,"&lt;&gt;0"),0)</f>
        <v>0</v>
      </c>
      <c r="J181" s="31"/>
      <c r="K181" s="31"/>
    </row>
    <row r="182" spans="1:11" ht="38.25" customHeight="1" x14ac:dyDescent="0.25">
      <c r="A182" s="58"/>
      <c r="B182" s="68"/>
      <c r="C182" s="22" t="s">
        <v>59</v>
      </c>
      <c r="D182" s="29">
        <v>2020</v>
      </c>
      <c r="E182" s="70"/>
      <c r="F182" s="29">
        <f>SUMIF(D184:D193,"2020", F184:F193)</f>
        <v>0</v>
      </c>
      <c r="G182" s="24">
        <f>SUMIF(D184:D193,"2020", G184:G193)</f>
        <v>0</v>
      </c>
      <c r="H182" s="44">
        <f>SUMIF(D184:D193,"2020", H184:H193)</f>
        <v>0</v>
      </c>
      <c r="I182" s="31"/>
      <c r="J182" s="31">
        <f>IFERROR(AVERAGEIF(J184:J577,"&lt;&gt;0"),0)</f>
        <v>0</v>
      </c>
      <c r="K182" s="31"/>
    </row>
    <row r="183" spans="1:11" ht="38.25" customHeight="1" x14ac:dyDescent="0.25">
      <c r="A183" s="58"/>
      <c r="B183" s="68"/>
      <c r="C183" s="22" t="s">
        <v>59</v>
      </c>
      <c r="D183" s="29">
        <v>2021</v>
      </c>
      <c r="E183" s="71"/>
      <c r="F183" s="29">
        <f>SUMIF(D184:D193,"2021", F184:F193)</f>
        <v>0</v>
      </c>
      <c r="G183" s="24">
        <f>SUMIF(D184:D193,"2021", G184:G193)</f>
        <v>0</v>
      </c>
      <c r="H183" s="44">
        <f>SUMIF(D184:D193,"2021", H184:H193)</f>
        <v>0</v>
      </c>
      <c r="I183" s="31"/>
      <c r="J183" s="31"/>
      <c r="K183" s="31">
        <f>IFERROR(AVERAGEIF(K184:K577,"&lt;&gt;0"),0)</f>
        <v>0</v>
      </c>
    </row>
    <row r="184" spans="1:11" ht="18.75" hidden="1" x14ac:dyDescent="0.25">
      <c r="A184" s="59"/>
      <c r="B184" s="25" t="str">
        <f>B181</f>
        <v>7.2.10.1.</v>
      </c>
      <c r="C184" s="26"/>
      <c r="D184" s="27">
        <v>2019</v>
      </c>
      <c r="E184" s="27" t="str">
        <f>E181</f>
        <v>110/35 кВ</v>
      </c>
      <c r="F184" s="27"/>
      <c r="G184" s="27"/>
      <c r="H184" s="27"/>
      <c r="I184" s="33" t="str">
        <f t="shared" ref="I184:I193" si="42">IF(D184=2019,IFERROR($H184/$F184*1000," "),"Х")</f>
        <v xml:space="preserve"> </v>
      </c>
      <c r="J184" s="33" t="str">
        <f t="shared" ref="J184:J193" si="43">IF(D184=2020,IFERROR(H184/F184*1000," "),"Х")</f>
        <v>Х</v>
      </c>
      <c r="K184" s="33" t="str">
        <f t="shared" ref="K184:K193" si="44">IF(D184=2021,IFERROR(H184/F184*1000," "),"Х")</f>
        <v>Х</v>
      </c>
    </row>
    <row r="185" spans="1:11" ht="18.75" hidden="1" x14ac:dyDescent="0.25">
      <c r="A185" s="59"/>
      <c r="B185" s="25" t="str">
        <f>B184</f>
        <v>7.2.10.1.</v>
      </c>
      <c r="C185" s="26"/>
      <c r="D185" s="27">
        <v>2019</v>
      </c>
      <c r="E185" s="27" t="str">
        <f>E184</f>
        <v>110/35 кВ</v>
      </c>
      <c r="F185" s="27"/>
      <c r="G185" s="27"/>
      <c r="H185" s="27"/>
      <c r="I185" s="33" t="str">
        <f t="shared" si="42"/>
        <v xml:space="preserve"> </v>
      </c>
      <c r="J185" s="33" t="str">
        <f t="shared" si="43"/>
        <v>Х</v>
      </c>
      <c r="K185" s="33" t="str">
        <f t="shared" si="44"/>
        <v>Х</v>
      </c>
    </row>
    <row r="186" spans="1:11" ht="18.75" hidden="1" x14ac:dyDescent="0.25">
      <c r="A186" s="59"/>
      <c r="B186" s="25" t="str">
        <f>B185</f>
        <v>7.2.10.1.</v>
      </c>
      <c r="C186" s="26"/>
      <c r="D186" s="27">
        <v>2020</v>
      </c>
      <c r="E186" s="27" t="str">
        <f>E185</f>
        <v>110/35 кВ</v>
      </c>
      <c r="F186" s="27"/>
      <c r="G186" s="27"/>
      <c r="H186" s="27"/>
      <c r="I186" s="33" t="str">
        <f t="shared" si="42"/>
        <v>Х</v>
      </c>
      <c r="J186" s="33" t="str">
        <f t="shared" si="43"/>
        <v xml:space="preserve"> </v>
      </c>
      <c r="K186" s="33" t="str">
        <f t="shared" si="44"/>
        <v>Х</v>
      </c>
    </row>
    <row r="187" spans="1:11" ht="18.75" hidden="1" x14ac:dyDescent="0.25">
      <c r="A187" s="59"/>
      <c r="B187" s="25" t="str">
        <f>B186</f>
        <v>7.2.10.1.</v>
      </c>
      <c r="C187" s="26"/>
      <c r="D187" s="27">
        <v>2020</v>
      </c>
      <c r="E187" s="27" t="str">
        <f>E186</f>
        <v>110/35 кВ</v>
      </c>
      <c r="F187" s="27"/>
      <c r="G187" s="27"/>
      <c r="H187" s="27"/>
      <c r="I187" s="33" t="str">
        <f t="shared" si="42"/>
        <v>Х</v>
      </c>
      <c r="J187" s="33" t="str">
        <f t="shared" si="43"/>
        <v xml:space="preserve"> </v>
      </c>
      <c r="K187" s="33" t="str">
        <f t="shared" si="44"/>
        <v>Х</v>
      </c>
    </row>
    <row r="188" spans="1:11" ht="18.75" hidden="1" x14ac:dyDescent="0.25">
      <c r="A188" s="59"/>
      <c r="B188" s="25" t="str">
        <f>B187</f>
        <v>7.2.10.1.</v>
      </c>
      <c r="C188" s="26"/>
      <c r="D188" s="27">
        <v>2020</v>
      </c>
      <c r="E188" s="27" t="str">
        <f>E187</f>
        <v>110/35 кВ</v>
      </c>
      <c r="F188" s="27"/>
      <c r="G188" s="27"/>
      <c r="H188" s="27"/>
      <c r="I188" s="33" t="str">
        <f t="shared" si="42"/>
        <v>Х</v>
      </c>
      <c r="J188" s="33" t="str">
        <f t="shared" si="43"/>
        <v xml:space="preserve"> </v>
      </c>
      <c r="K188" s="33" t="str">
        <f t="shared" si="44"/>
        <v>Х</v>
      </c>
    </row>
    <row r="189" spans="1:11" ht="18.75" hidden="1" x14ac:dyDescent="0.25">
      <c r="A189" s="59"/>
      <c r="B189" s="25" t="str">
        <f>B186</f>
        <v>7.2.10.1.</v>
      </c>
      <c r="C189" s="26"/>
      <c r="D189" s="27">
        <v>2019</v>
      </c>
      <c r="E189" s="27" t="str">
        <f>E186</f>
        <v>110/35 кВ</v>
      </c>
      <c r="F189" s="27"/>
      <c r="G189" s="27"/>
      <c r="H189" s="27"/>
      <c r="I189" s="33" t="str">
        <f t="shared" si="42"/>
        <v xml:space="preserve"> </v>
      </c>
      <c r="J189" s="33" t="str">
        <f t="shared" si="43"/>
        <v>Х</v>
      </c>
      <c r="K189" s="33" t="str">
        <f t="shared" si="44"/>
        <v>Х</v>
      </c>
    </row>
    <row r="190" spans="1:11" ht="18.75" hidden="1" x14ac:dyDescent="0.25">
      <c r="A190" s="59"/>
      <c r="B190" s="25" t="str">
        <f>B189</f>
        <v>7.2.10.1.</v>
      </c>
      <c r="C190" s="26"/>
      <c r="D190" s="27">
        <v>2019</v>
      </c>
      <c r="E190" s="27" t="str">
        <f>E189</f>
        <v>110/35 кВ</v>
      </c>
      <c r="F190" s="27"/>
      <c r="G190" s="27"/>
      <c r="H190" s="27"/>
      <c r="I190" s="33" t="str">
        <f t="shared" si="42"/>
        <v xml:space="preserve"> </v>
      </c>
      <c r="J190" s="33" t="str">
        <f t="shared" si="43"/>
        <v>Х</v>
      </c>
      <c r="K190" s="33" t="str">
        <f t="shared" si="44"/>
        <v>Х</v>
      </c>
    </row>
    <row r="191" spans="1:11" ht="18.75" hidden="1" x14ac:dyDescent="0.25">
      <c r="A191" s="59"/>
      <c r="B191" s="25" t="str">
        <f>B190</f>
        <v>7.2.10.1.</v>
      </c>
      <c r="C191" s="26"/>
      <c r="D191" s="27">
        <v>2020</v>
      </c>
      <c r="E191" s="27" t="str">
        <f>E190</f>
        <v>110/35 кВ</v>
      </c>
      <c r="F191" s="27"/>
      <c r="G191" s="27"/>
      <c r="H191" s="27"/>
      <c r="I191" s="33" t="str">
        <f t="shared" si="42"/>
        <v>Х</v>
      </c>
      <c r="J191" s="33" t="str">
        <f t="shared" si="43"/>
        <v xml:space="preserve"> </v>
      </c>
      <c r="K191" s="33" t="str">
        <f t="shared" si="44"/>
        <v>Х</v>
      </c>
    </row>
    <row r="192" spans="1:11" ht="18.75" hidden="1" x14ac:dyDescent="0.25">
      <c r="A192" s="59"/>
      <c r="B192" s="25" t="str">
        <f>B191</f>
        <v>7.2.10.1.</v>
      </c>
      <c r="C192" s="26"/>
      <c r="D192" s="27">
        <v>2020</v>
      </c>
      <c r="E192" s="27" t="str">
        <f>E191</f>
        <v>110/35 кВ</v>
      </c>
      <c r="F192" s="27"/>
      <c r="G192" s="27"/>
      <c r="H192" s="27"/>
      <c r="I192" s="33" t="str">
        <f t="shared" si="42"/>
        <v>Х</v>
      </c>
      <c r="J192" s="33" t="str">
        <f t="shared" si="43"/>
        <v xml:space="preserve"> </v>
      </c>
      <c r="K192" s="33" t="str">
        <f t="shared" si="44"/>
        <v>Х</v>
      </c>
    </row>
    <row r="193" spans="1:11" ht="18.75" hidden="1" x14ac:dyDescent="0.25">
      <c r="A193" s="59"/>
      <c r="B193" s="25" t="str">
        <f>B192</f>
        <v>7.2.10.1.</v>
      </c>
      <c r="C193" s="26"/>
      <c r="D193" s="27">
        <v>2020</v>
      </c>
      <c r="E193" s="27" t="str">
        <f>E192</f>
        <v>110/35 кВ</v>
      </c>
      <c r="F193" s="27"/>
      <c r="G193" s="27"/>
      <c r="H193" s="27"/>
      <c r="I193" s="33" t="str">
        <f t="shared" si="42"/>
        <v>Х</v>
      </c>
      <c r="J193" s="33" t="str">
        <f t="shared" si="43"/>
        <v xml:space="preserve"> </v>
      </c>
      <c r="K193" s="33" t="str">
        <f t="shared" si="44"/>
        <v>Х</v>
      </c>
    </row>
    <row r="194" spans="1:11" ht="33.75" customHeight="1" x14ac:dyDescent="0.25">
      <c r="A194" s="57"/>
      <c r="B194" s="72" t="s">
        <v>72</v>
      </c>
      <c r="C194" s="72"/>
      <c r="D194" s="72"/>
      <c r="E194" s="72"/>
      <c r="F194" s="72"/>
      <c r="G194" s="72"/>
      <c r="H194" s="72"/>
      <c r="I194" s="30"/>
      <c r="J194" s="30"/>
      <c r="K194" s="30"/>
    </row>
    <row r="195" spans="1:11" ht="51.95" customHeight="1" x14ac:dyDescent="0.25">
      <c r="A195" s="58"/>
      <c r="B195" s="34" t="s">
        <v>74</v>
      </c>
      <c r="C195" s="22" t="s">
        <v>73</v>
      </c>
      <c r="D195" s="29"/>
      <c r="E195" s="35"/>
      <c r="F195" s="29">
        <f>SUM(F196:F198)</f>
        <v>0</v>
      </c>
      <c r="G195" s="29">
        <f>SUM(G196:G198)</f>
        <v>0</v>
      </c>
      <c r="H195" s="44">
        <f>SUM(H196:H198)</f>
        <v>0</v>
      </c>
      <c r="I195" s="31">
        <f>IFERROR(AVERAGEIF(I198:I591,"&lt;&gt;0"),0)</f>
        <v>0</v>
      </c>
      <c r="J195" s="31"/>
      <c r="K195" s="31"/>
    </row>
    <row r="196" spans="1:11" ht="38.25" customHeight="1" x14ac:dyDescent="0.25">
      <c r="A196" s="58"/>
      <c r="B196" s="68" t="str">
        <f>B195</f>
        <v>8.1.1.</v>
      </c>
      <c r="C196" s="22" t="s">
        <v>59</v>
      </c>
      <c r="D196" s="29">
        <v>2019</v>
      </c>
      <c r="E196" s="69" t="s">
        <v>41</v>
      </c>
      <c r="F196" s="29">
        <f>SUMIF(D199:D208,"2019", F199:F208)</f>
        <v>0</v>
      </c>
      <c r="G196" s="24">
        <f>SUMIF(D199:D208,"2019", G199:G208)</f>
        <v>0</v>
      </c>
      <c r="H196" s="44">
        <f>SUMIF(D199:D208,"2019", H199:H208)</f>
        <v>0</v>
      </c>
      <c r="I196" s="31">
        <f>IFERROR(AVERAGEIF(I199:I592,"&lt;&gt;0"),0)</f>
        <v>0</v>
      </c>
      <c r="J196" s="31"/>
      <c r="K196" s="31"/>
    </row>
    <row r="197" spans="1:11" ht="38.25" customHeight="1" x14ac:dyDescent="0.25">
      <c r="A197" s="58"/>
      <c r="B197" s="68"/>
      <c r="C197" s="22" t="s">
        <v>59</v>
      </c>
      <c r="D197" s="29">
        <v>2020</v>
      </c>
      <c r="E197" s="70"/>
      <c r="F197" s="29">
        <f>SUMIF(D199:D208,"2020", F199:F208)</f>
        <v>0</v>
      </c>
      <c r="G197" s="24">
        <f>SUMIF(D199:D208,"2020", G199:G208)</f>
        <v>0</v>
      </c>
      <c r="H197" s="44">
        <f>SUMIF(D199:D208,"2020", H199:H208)</f>
        <v>0</v>
      </c>
      <c r="I197" s="31"/>
      <c r="J197" s="31">
        <f>IFERROR(AVERAGEIF(J199:J592,"&lt;&gt;0"),0)</f>
        <v>0</v>
      </c>
      <c r="K197" s="31"/>
    </row>
    <row r="198" spans="1:11" ht="38.25" customHeight="1" x14ac:dyDescent="0.25">
      <c r="A198" s="58"/>
      <c r="B198" s="68"/>
      <c r="C198" s="22" t="s">
        <v>59</v>
      </c>
      <c r="D198" s="29">
        <v>2021</v>
      </c>
      <c r="E198" s="71"/>
      <c r="F198" s="29">
        <f>SUMIF(D199:D208,"2021", F199:F208)</f>
        <v>0</v>
      </c>
      <c r="G198" s="24">
        <f>SUMIF(D199:D208,"2021", G199:G208)</f>
        <v>0</v>
      </c>
      <c r="H198" s="44">
        <f>SUMIF(D199:D208,"2021", H199:H208)</f>
        <v>0</v>
      </c>
      <c r="I198" s="31"/>
      <c r="J198" s="31"/>
      <c r="K198" s="31">
        <f>IFERROR(AVERAGEIF(K199:K592,"&lt;&gt;0"),0)</f>
        <v>0</v>
      </c>
    </row>
    <row r="199" spans="1:11" ht="31.5" hidden="1" x14ac:dyDescent="0.25">
      <c r="A199" s="59"/>
      <c r="B199" s="25" t="str">
        <f>B196</f>
        <v>8.1.1.</v>
      </c>
      <c r="C199" s="26"/>
      <c r="D199" s="27">
        <v>2019</v>
      </c>
      <c r="E199" s="27" t="str">
        <f>E196</f>
        <v>0,4 кВ и ниже</v>
      </c>
      <c r="F199" s="27"/>
      <c r="G199" s="27"/>
      <c r="H199" s="27"/>
      <c r="I199" s="33" t="str">
        <f t="shared" ref="I199:I208" si="45">IF(D199=2019,IFERROR($H199/$F199*1000," "),"Х")</f>
        <v xml:space="preserve"> </v>
      </c>
      <c r="J199" s="33" t="str">
        <f t="shared" ref="J199:J208" si="46">IF(D199=2020,IFERROR(H199/F199*1000," "),"Х")</f>
        <v>Х</v>
      </c>
      <c r="K199" s="33" t="str">
        <f t="shared" ref="K199:K208" si="47">IF(D199=2021,IFERROR(H199/F199*1000," "),"Х")</f>
        <v>Х</v>
      </c>
    </row>
    <row r="200" spans="1:11" ht="31.5" hidden="1" x14ac:dyDescent="0.25">
      <c r="A200" s="59"/>
      <c r="B200" s="25" t="str">
        <f>B199</f>
        <v>8.1.1.</v>
      </c>
      <c r="C200" s="26"/>
      <c r="D200" s="27">
        <v>2019</v>
      </c>
      <c r="E200" s="27" t="str">
        <f>E199</f>
        <v>0,4 кВ и ниже</v>
      </c>
      <c r="F200" s="27"/>
      <c r="G200" s="27"/>
      <c r="H200" s="27"/>
      <c r="I200" s="33" t="str">
        <f t="shared" si="45"/>
        <v xml:space="preserve"> </v>
      </c>
      <c r="J200" s="33" t="str">
        <f t="shared" si="46"/>
        <v>Х</v>
      </c>
      <c r="K200" s="33" t="str">
        <f t="shared" si="47"/>
        <v>Х</v>
      </c>
    </row>
    <row r="201" spans="1:11" ht="31.5" hidden="1" x14ac:dyDescent="0.25">
      <c r="A201" s="59"/>
      <c r="B201" s="25" t="str">
        <f>B200</f>
        <v>8.1.1.</v>
      </c>
      <c r="C201" s="26"/>
      <c r="D201" s="27">
        <v>2020</v>
      </c>
      <c r="E201" s="27" t="str">
        <f>E200</f>
        <v>0,4 кВ и ниже</v>
      </c>
      <c r="F201" s="27"/>
      <c r="G201" s="27"/>
      <c r="H201" s="27"/>
      <c r="I201" s="33" t="str">
        <f t="shared" si="45"/>
        <v>Х</v>
      </c>
      <c r="J201" s="33" t="str">
        <f t="shared" si="46"/>
        <v xml:space="preserve"> </v>
      </c>
      <c r="K201" s="33" t="str">
        <f t="shared" si="47"/>
        <v>Х</v>
      </c>
    </row>
    <row r="202" spans="1:11" ht="31.5" hidden="1" x14ac:dyDescent="0.25">
      <c r="A202" s="59"/>
      <c r="B202" s="25" t="str">
        <f>B201</f>
        <v>8.1.1.</v>
      </c>
      <c r="C202" s="26"/>
      <c r="D202" s="27">
        <v>2020</v>
      </c>
      <c r="E202" s="27" t="str">
        <f>E201</f>
        <v>0,4 кВ и ниже</v>
      </c>
      <c r="F202" s="27"/>
      <c r="G202" s="27"/>
      <c r="H202" s="27"/>
      <c r="I202" s="33" t="str">
        <f t="shared" si="45"/>
        <v>Х</v>
      </c>
      <c r="J202" s="33" t="str">
        <f t="shared" si="46"/>
        <v xml:space="preserve"> </v>
      </c>
      <c r="K202" s="33" t="str">
        <f t="shared" si="47"/>
        <v>Х</v>
      </c>
    </row>
    <row r="203" spans="1:11" ht="31.5" hidden="1" x14ac:dyDescent="0.25">
      <c r="A203" s="59"/>
      <c r="B203" s="25" t="str">
        <f>B202</f>
        <v>8.1.1.</v>
      </c>
      <c r="C203" s="26"/>
      <c r="D203" s="27">
        <v>2020</v>
      </c>
      <c r="E203" s="27" t="str">
        <f>E202</f>
        <v>0,4 кВ и ниже</v>
      </c>
      <c r="F203" s="27"/>
      <c r="G203" s="27"/>
      <c r="H203" s="27"/>
      <c r="I203" s="33" t="str">
        <f t="shared" si="45"/>
        <v>Х</v>
      </c>
      <c r="J203" s="33" t="str">
        <f t="shared" si="46"/>
        <v xml:space="preserve"> </v>
      </c>
      <c r="K203" s="33" t="str">
        <f t="shared" si="47"/>
        <v>Х</v>
      </c>
    </row>
    <row r="204" spans="1:11" ht="31.5" hidden="1" x14ac:dyDescent="0.25">
      <c r="A204" s="59"/>
      <c r="B204" s="25" t="str">
        <f>B201</f>
        <v>8.1.1.</v>
      </c>
      <c r="C204" s="26"/>
      <c r="D204" s="27">
        <v>2019</v>
      </c>
      <c r="E204" s="27" t="str">
        <f>E201</f>
        <v>0,4 кВ и ниже</v>
      </c>
      <c r="F204" s="27"/>
      <c r="G204" s="27"/>
      <c r="H204" s="27"/>
      <c r="I204" s="33" t="str">
        <f t="shared" si="45"/>
        <v xml:space="preserve"> </v>
      </c>
      <c r="J204" s="33" t="str">
        <f t="shared" si="46"/>
        <v>Х</v>
      </c>
      <c r="K204" s="33" t="str">
        <f t="shared" si="47"/>
        <v>Х</v>
      </c>
    </row>
    <row r="205" spans="1:11" ht="31.5" hidden="1" x14ac:dyDescent="0.25">
      <c r="A205" s="59"/>
      <c r="B205" s="25" t="str">
        <f>B204</f>
        <v>8.1.1.</v>
      </c>
      <c r="C205" s="26"/>
      <c r="D205" s="27">
        <v>2019</v>
      </c>
      <c r="E205" s="27" t="str">
        <f>E204</f>
        <v>0,4 кВ и ниже</v>
      </c>
      <c r="F205" s="27"/>
      <c r="G205" s="27"/>
      <c r="H205" s="27"/>
      <c r="I205" s="33" t="str">
        <f t="shared" si="45"/>
        <v xml:space="preserve"> </v>
      </c>
      <c r="J205" s="33" t="str">
        <f t="shared" si="46"/>
        <v>Х</v>
      </c>
      <c r="K205" s="33" t="str">
        <f t="shared" si="47"/>
        <v>Х</v>
      </c>
    </row>
    <row r="206" spans="1:11" ht="31.5" hidden="1" x14ac:dyDescent="0.25">
      <c r="A206" s="59"/>
      <c r="B206" s="25" t="str">
        <f>B205</f>
        <v>8.1.1.</v>
      </c>
      <c r="C206" s="26"/>
      <c r="D206" s="27">
        <v>2020</v>
      </c>
      <c r="E206" s="27" t="str">
        <f>E205</f>
        <v>0,4 кВ и ниже</v>
      </c>
      <c r="F206" s="27"/>
      <c r="G206" s="27"/>
      <c r="H206" s="27"/>
      <c r="I206" s="33" t="str">
        <f t="shared" si="45"/>
        <v>Х</v>
      </c>
      <c r="J206" s="33" t="str">
        <f t="shared" si="46"/>
        <v xml:space="preserve"> </v>
      </c>
      <c r="K206" s="33" t="str">
        <f t="shared" si="47"/>
        <v>Х</v>
      </c>
    </row>
    <row r="207" spans="1:11" ht="31.5" hidden="1" x14ac:dyDescent="0.25">
      <c r="A207" s="59"/>
      <c r="B207" s="25" t="str">
        <f>B206</f>
        <v>8.1.1.</v>
      </c>
      <c r="C207" s="26"/>
      <c r="D207" s="27">
        <v>2020</v>
      </c>
      <c r="E207" s="27" t="str">
        <f>E206</f>
        <v>0,4 кВ и ниже</v>
      </c>
      <c r="F207" s="27"/>
      <c r="G207" s="27"/>
      <c r="H207" s="27"/>
      <c r="I207" s="33" t="str">
        <f t="shared" si="45"/>
        <v>Х</v>
      </c>
      <c r="J207" s="33" t="str">
        <f t="shared" si="46"/>
        <v xml:space="preserve"> </v>
      </c>
      <c r="K207" s="33" t="str">
        <f t="shared" si="47"/>
        <v>Х</v>
      </c>
    </row>
    <row r="208" spans="1:11" ht="31.5" hidden="1" x14ac:dyDescent="0.25">
      <c r="A208" s="59"/>
      <c r="B208" s="25" t="str">
        <f>B207</f>
        <v>8.1.1.</v>
      </c>
      <c r="C208" s="26"/>
      <c r="D208" s="27">
        <v>2020</v>
      </c>
      <c r="E208" s="27" t="str">
        <f>E207</f>
        <v>0,4 кВ и ниже</v>
      </c>
      <c r="F208" s="27"/>
      <c r="G208" s="27"/>
      <c r="H208" s="27"/>
      <c r="I208" s="33" t="str">
        <f t="shared" si="45"/>
        <v>Х</v>
      </c>
      <c r="J208" s="33" t="str">
        <f t="shared" si="46"/>
        <v xml:space="preserve"> </v>
      </c>
      <c r="K208" s="33" t="str">
        <f t="shared" si="47"/>
        <v>Х</v>
      </c>
    </row>
    <row r="209" spans="1:11" ht="51.95" customHeight="1" x14ac:dyDescent="0.25">
      <c r="A209" s="58"/>
      <c r="B209" s="36" t="s">
        <v>74</v>
      </c>
      <c r="C209" s="22" t="s">
        <v>73</v>
      </c>
      <c r="D209" s="29"/>
      <c r="E209" s="35"/>
      <c r="F209" s="29">
        <f>SUM(F210:F212)</f>
        <v>0</v>
      </c>
      <c r="G209" s="29">
        <f>SUM(G210:G212)</f>
        <v>0</v>
      </c>
      <c r="H209" s="44">
        <f>SUM(H210:H212)</f>
        <v>0</v>
      </c>
      <c r="I209" s="31">
        <f>IFERROR(AVERAGEIF(I212:I605,"&lt;&gt;0"),0)</f>
        <v>0</v>
      </c>
      <c r="J209" s="31"/>
      <c r="K209" s="31"/>
    </row>
    <row r="210" spans="1:11" ht="38.25" customHeight="1" x14ac:dyDescent="0.25">
      <c r="A210" s="58"/>
      <c r="B210" s="68" t="str">
        <f>B209</f>
        <v>8.1.1.</v>
      </c>
      <c r="C210" s="22" t="s">
        <v>59</v>
      </c>
      <c r="D210" s="29">
        <v>2019</v>
      </c>
      <c r="E210" s="69" t="s">
        <v>42</v>
      </c>
      <c r="F210" s="29">
        <f>SUMIF(D213:D222,"2019", F213:F222)</f>
        <v>0</v>
      </c>
      <c r="G210" s="24">
        <f>SUMIF(D213:D222,"2019", G213:G222)</f>
        <v>0</v>
      </c>
      <c r="H210" s="44">
        <f>SUMIF(D213:D222,"2019", H213:H222)</f>
        <v>0</v>
      </c>
      <c r="I210" s="31">
        <f>IFERROR(AVERAGEIF(I213:I606,"&lt;&gt;0"),0)</f>
        <v>0</v>
      </c>
      <c r="J210" s="31"/>
      <c r="K210" s="31"/>
    </row>
    <row r="211" spans="1:11" ht="38.25" customHeight="1" x14ac:dyDescent="0.25">
      <c r="A211" s="58"/>
      <c r="B211" s="68"/>
      <c r="C211" s="22" t="s">
        <v>59</v>
      </c>
      <c r="D211" s="29">
        <v>2020</v>
      </c>
      <c r="E211" s="70"/>
      <c r="F211" s="29">
        <f>SUMIF(D213:D222,"2020", F213:F222)</f>
        <v>0</v>
      </c>
      <c r="G211" s="24">
        <f>SUMIF(D213:D222,"2020", G213:G222)</f>
        <v>0</v>
      </c>
      <c r="H211" s="44">
        <f>SUMIF(D213:D222,"2020", H213:H222)</f>
        <v>0</v>
      </c>
      <c r="I211" s="31"/>
      <c r="J211" s="31">
        <f>IFERROR(AVERAGEIF(J213:J606,"&lt;&gt;0"),0)</f>
        <v>0</v>
      </c>
      <c r="K211" s="31"/>
    </row>
    <row r="212" spans="1:11" ht="38.25" customHeight="1" x14ac:dyDescent="0.25">
      <c r="A212" s="58"/>
      <c r="B212" s="68"/>
      <c r="C212" s="22" t="s">
        <v>59</v>
      </c>
      <c r="D212" s="29">
        <v>2021</v>
      </c>
      <c r="E212" s="71"/>
      <c r="F212" s="29">
        <f>SUMIF(D213:D222,"2021", F213:F222)</f>
        <v>0</v>
      </c>
      <c r="G212" s="24">
        <f>SUMIF(D213:D222,"2021", G213:G222)</f>
        <v>0</v>
      </c>
      <c r="H212" s="44">
        <f>SUMIF(D213:D222,"2021", H213:H222)</f>
        <v>0</v>
      </c>
      <c r="I212" s="31"/>
      <c r="J212" s="31"/>
      <c r="K212" s="31">
        <f>IFERROR(AVERAGEIF(K213:K606,"&lt;&gt;0"),0)</f>
        <v>0</v>
      </c>
    </row>
    <row r="213" spans="1:11" ht="18.75" hidden="1" x14ac:dyDescent="0.25">
      <c r="A213" s="59"/>
      <c r="B213" s="25" t="str">
        <f>B210</f>
        <v>8.1.1.</v>
      </c>
      <c r="C213" s="26"/>
      <c r="D213" s="27">
        <v>2019</v>
      </c>
      <c r="E213" s="27" t="str">
        <f>E210</f>
        <v>1-20 кВ</v>
      </c>
      <c r="F213" s="27"/>
      <c r="G213" s="27"/>
      <c r="H213" s="27"/>
      <c r="I213" s="33" t="str">
        <f t="shared" ref="I213:I222" si="48">IF(D213=2019,IFERROR($H213/$F213*1000," "),"Х")</f>
        <v xml:space="preserve"> </v>
      </c>
      <c r="J213" s="33" t="str">
        <f t="shared" ref="J213:J222" si="49">IF(D213=2020,IFERROR(H213/F213*1000," "),"Х")</f>
        <v>Х</v>
      </c>
      <c r="K213" s="33" t="str">
        <f t="shared" ref="K213:K222" si="50">IF(D213=2021,IFERROR(H213/F213*1000," "),"Х")</f>
        <v>Х</v>
      </c>
    </row>
    <row r="214" spans="1:11" ht="18.75" hidden="1" x14ac:dyDescent="0.25">
      <c r="A214" s="59"/>
      <c r="B214" s="25" t="str">
        <f>B213</f>
        <v>8.1.1.</v>
      </c>
      <c r="C214" s="26"/>
      <c r="D214" s="27">
        <v>2019</v>
      </c>
      <c r="E214" s="27" t="str">
        <f>E213</f>
        <v>1-20 кВ</v>
      </c>
      <c r="F214" s="27"/>
      <c r="G214" s="27"/>
      <c r="H214" s="27"/>
      <c r="I214" s="33" t="str">
        <f t="shared" si="48"/>
        <v xml:space="preserve"> </v>
      </c>
      <c r="J214" s="33" t="str">
        <f t="shared" si="49"/>
        <v>Х</v>
      </c>
      <c r="K214" s="33" t="str">
        <f t="shared" si="50"/>
        <v>Х</v>
      </c>
    </row>
    <row r="215" spans="1:11" ht="18.75" hidden="1" x14ac:dyDescent="0.25">
      <c r="A215" s="59"/>
      <c r="B215" s="25" t="str">
        <f>B214</f>
        <v>8.1.1.</v>
      </c>
      <c r="C215" s="26"/>
      <c r="D215" s="27">
        <v>2020</v>
      </c>
      <c r="E215" s="27" t="str">
        <f>E214</f>
        <v>1-20 кВ</v>
      </c>
      <c r="F215" s="27"/>
      <c r="G215" s="27"/>
      <c r="H215" s="27"/>
      <c r="I215" s="33" t="str">
        <f t="shared" si="48"/>
        <v>Х</v>
      </c>
      <c r="J215" s="33" t="str">
        <f t="shared" si="49"/>
        <v xml:space="preserve"> </v>
      </c>
      <c r="K215" s="33" t="str">
        <f t="shared" si="50"/>
        <v>Х</v>
      </c>
    </row>
    <row r="216" spans="1:11" ht="18.75" hidden="1" x14ac:dyDescent="0.25">
      <c r="A216" s="59"/>
      <c r="B216" s="25" t="str">
        <f>B215</f>
        <v>8.1.1.</v>
      </c>
      <c r="C216" s="26"/>
      <c r="D216" s="27">
        <v>2020</v>
      </c>
      <c r="E216" s="27" t="str">
        <f>E215</f>
        <v>1-20 кВ</v>
      </c>
      <c r="F216" s="27"/>
      <c r="G216" s="27"/>
      <c r="H216" s="27"/>
      <c r="I216" s="33" t="str">
        <f t="shared" si="48"/>
        <v>Х</v>
      </c>
      <c r="J216" s="33" t="str">
        <f t="shared" si="49"/>
        <v xml:space="preserve"> </v>
      </c>
      <c r="K216" s="33" t="str">
        <f t="shared" si="50"/>
        <v>Х</v>
      </c>
    </row>
    <row r="217" spans="1:11" ht="18.75" hidden="1" x14ac:dyDescent="0.25">
      <c r="A217" s="59"/>
      <c r="B217" s="25" t="str">
        <f>B216</f>
        <v>8.1.1.</v>
      </c>
      <c r="C217" s="26"/>
      <c r="D217" s="27">
        <v>2020</v>
      </c>
      <c r="E217" s="27" t="str">
        <f>E216</f>
        <v>1-20 кВ</v>
      </c>
      <c r="F217" s="27"/>
      <c r="G217" s="27"/>
      <c r="H217" s="27"/>
      <c r="I217" s="33" t="str">
        <f t="shared" si="48"/>
        <v>Х</v>
      </c>
      <c r="J217" s="33" t="str">
        <f t="shared" si="49"/>
        <v xml:space="preserve"> </v>
      </c>
      <c r="K217" s="33" t="str">
        <f t="shared" si="50"/>
        <v>Х</v>
      </c>
    </row>
    <row r="218" spans="1:11" ht="18.75" hidden="1" x14ac:dyDescent="0.25">
      <c r="A218" s="59"/>
      <c r="B218" s="25" t="str">
        <f>B215</f>
        <v>8.1.1.</v>
      </c>
      <c r="C218" s="26"/>
      <c r="D218" s="27">
        <v>2019</v>
      </c>
      <c r="E218" s="27" t="str">
        <f>E215</f>
        <v>1-20 кВ</v>
      </c>
      <c r="F218" s="27"/>
      <c r="G218" s="27"/>
      <c r="H218" s="27"/>
      <c r="I218" s="33" t="str">
        <f t="shared" si="48"/>
        <v xml:space="preserve"> </v>
      </c>
      <c r="J218" s="33" t="str">
        <f t="shared" si="49"/>
        <v>Х</v>
      </c>
      <c r="K218" s="33" t="str">
        <f t="shared" si="50"/>
        <v>Х</v>
      </c>
    </row>
    <row r="219" spans="1:11" ht="18.75" hidden="1" x14ac:dyDescent="0.25">
      <c r="A219" s="59"/>
      <c r="B219" s="25" t="str">
        <f>B218</f>
        <v>8.1.1.</v>
      </c>
      <c r="C219" s="26"/>
      <c r="D219" s="27">
        <v>2019</v>
      </c>
      <c r="E219" s="27" t="str">
        <f>E218</f>
        <v>1-20 кВ</v>
      </c>
      <c r="F219" s="27"/>
      <c r="G219" s="27"/>
      <c r="H219" s="27"/>
      <c r="I219" s="33" t="str">
        <f t="shared" si="48"/>
        <v xml:space="preserve"> </v>
      </c>
      <c r="J219" s="33" t="str">
        <f t="shared" si="49"/>
        <v>Х</v>
      </c>
      <c r="K219" s="33" t="str">
        <f t="shared" si="50"/>
        <v>Х</v>
      </c>
    </row>
    <row r="220" spans="1:11" ht="18.75" hidden="1" x14ac:dyDescent="0.25">
      <c r="A220" s="59"/>
      <c r="B220" s="25" t="str">
        <f>B219</f>
        <v>8.1.1.</v>
      </c>
      <c r="C220" s="26"/>
      <c r="D220" s="27">
        <v>2020</v>
      </c>
      <c r="E220" s="27" t="str">
        <f>E219</f>
        <v>1-20 кВ</v>
      </c>
      <c r="F220" s="27"/>
      <c r="G220" s="27"/>
      <c r="H220" s="27"/>
      <c r="I220" s="33" t="str">
        <f t="shared" si="48"/>
        <v>Х</v>
      </c>
      <c r="J220" s="33" t="str">
        <f t="shared" si="49"/>
        <v xml:space="preserve"> </v>
      </c>
      <c r="K220" s="33" t="str">
        <f t="shared" si="50"/>
        <v>Х</v>
      </c>
    </row>
    <row r="221" spans="1:11" ht="18.75" hidden="1" x14ac:dyDescent="0.25">
      <c r="A221" s="59"/>
      <c r="B221" s="25" t="str">
        <f>B220</f>
        <v>8.1.1.</v>
      </c>
      <c r="C221" s="26"/>
      <c r="D221" s="27">
        <v>2020</v>
      </c>
      <c r="E221" s="27" t="str">
        <f>E220</f>
        <v>1-20 кВ</v>
      </c>
      <c r="F221" s="27"/>
      <c r="G221" s="27"/>
      <c r="H221" s="27"/>
      <c r="I221" s="33" t="str">
        <f t="shared" si="48"/>
        <v>Х</v>
      </c>
      <c r="J221" s="33" t="str">
        <f t="shared" si="49"/>
        <v xml:space="preserve"> </v>
      </c>
      <c r="K221" s="33" t="str">
        <f t="shared" si="50"/>
        <v>Х</v>
      </c>
    </row>
    <row r="222" spans="1:11" ht="18.75" hidden="1" x14ac:dyDescent="0.25">
      <c r="A222" s="59"/>
      <c r="B222" s="25" t="str">
        <f>B221</f>
        <v>8.1.1.</v>
      </c>
      <c r="C222" s="26"/>
      <c r="D222" s="27">
        <v>2020</v>
      </c>
      <c r="E222" s="27" t="str">
        <f>E221</f>
        <v>1-20 кВ</v>
      </c>
      <c r="F222" s="27"/>
      <c r="G222" s="27"/>
      <c r="H222" s="27"/>
      <c r="I222" s="33" t="str">
        <f t="shared" si="48"/>
        <v>Х</v>
      </c>
      <c r="J222" s="33" t="str">
        <f t="shared" si="49"/>
        <v xml:space="preserve"> </v>
      </c>
      <c r="K222" s="33" t="str">
        <f t="shared" si="50"/>
        <v>Х</v>
      </c>
    </row>
    <row r="223" spans="1:11" ht="51.95" customHeight="1" x14ac:dyDescent="0.25">
      <c r="A223" s="58"/>
      <c r="B223" s="34" t="s">
        <v>76</v>
      </c>
      <c r="C223" s="22" t="s">
        <v>75</v>
      </c>
      <c r="D223" s="29"/>
      <c r="E223" s="35"/>
      <c r="F223" s="29">
        <f>SUM(F224:F226)</f>
        <v>0</v>
      </c>
      <c r="G223" s="29">
        <f>SUM(G224:G226)</f>
        <v>0</v>
      </c>
      <c r="H223" s="44">
        <f>SUM(H224:H226)</f>
        <v>0</v>
      </c>
      <c r="I223" s="31">
        <f>IFERROR(AVERAGEIF(I226:I619,"&lt;&gt;0"),0)</f>
        <v>0</v>
      </c>
      <c r="J223" s="31"/>
      <c r="K223" s="31"/>
    </row>
    <row r="224" spans="1:11" ht="38.25" customHeight="1" x14ac:dyDescent="0.25">
      <c r="A224" s="58"/>
      <c r="B224" s="68" t="str">
        <f>B223</f>
        <v>8.1.2.</v>
      </c>
      <c r="C224" s="22" t="s">
        <v>59</v>
      </c>
      <c r="D224" s="29">
        <v>2019</v>
      </c>
      <c r="E224" s="69" t="s">
        <v>42</v>
      </c>
      <c r="F224" s="29">
        <f>SUMIF(D227:D236,"2019", F227:F236)</f>
        <v>0</v>
      </c>
      <c r="G224" s="24">
        <f>SUMIF(D227:D236,"2019", G227:G236)</f>
        <v>0</v>
      </c>
      <c r="H224" s="44">
        <f>SUMIF(D227:D236,"2019", H227:H236)</f>
        <v>0</v>
      </c>
      <c r="I224" s="31">
        <f>IFERROR(AVERAGEIF(I227:I620,"&lt;&gt;0"),0)</f>
        <v>0</v>
      </c>
      <c r="J224" s="31"/>
      <c r="K224" s="31"/>
    </row>
    <row r="225" spans="1:11" ht="38.25" customHeight="1" x14ac:dyDescent="0.25">
      <c r="A225" s="58"/>
      <c r="B225" s="68"/>
      <c r="C225" s="22" t="s">
        <v>59</v>
      </c>
      <c r="D225" s="29">
        <v>2020</v>
      </c>
      <c r="E225" s="70"/>
      <c r="F225" s="29">
        <f>SUMIF(D227:D236,"2020", F227:F236)</f>
        <v>0</v>
      </c>
      <c r="G225" s="24">
        <f>SUMIF(D227:D236,"2020", G227:G236)</f>
        <v>0</v>
      </c>
      <c r="H225" s="44">
        <f>SUMIF(D227:D236,"2020", H227:H236)</f>
        <v>0</v>
      </c>
      <c r="I225" s="31"/>
      <c r="J225" s="31">
        <f>IFERROR(AVERAGEIF(J227:J620,"&lt;&gt;0"),0)</f>
        <v>0</v>
      </c>
      <c r="K225" s="31"/>
    </row>
    <row r="226" spans="1:11" ht="38.25" customHeight="1" x14ac:dyDescent="0.25">
      <c r="A226" s="58"/>
      <c r="B226" s="68"/>
      <c r="C226" s="22" t="s">
        <v>59</v>
      </c>
      <c r="D226" s="29">
        <v>2021</v>
      </c>
      <c r="E226" s="71"/>
      <c r="F226" s="29">
        <f>SUMIF(D227:D236,"2021", F227:F236)</f>
        <v>0</v>
      </c>
      <c r="G226" s="24">
        <f>SUMIF(D227:D236,"2021", G227:G236)</f>
        <v>0</v>
      </c>
      <c r="H226" s="44">
        <f>SUMIF(D227:D236,"2021", H227:H236)</f>
        <v>0</v>
      </c>
      <c r="I226" s="31"/>
      <c r="J226" s="31"/>
      <c r="K226" s="31">
        <f>IFERROR(AVERAGEIF(K227:K620,"&lt;&gt;0"),0)</f>
        <v>0</v>
      </c>
    </row>
    <row r="227" spans="1:11" ht="18.75" hidden="1" x14ac:dyDescent="0.25">
      <c r="A227" s="59"/>
      <c r="B227" s="25" t="str">
        <f>B224</f>
        <v>8.1.2.</v>
      </c>
      <c r="C227" s="26"/>
      <c r="D227" s="27">
        <v>2019</v>
      </c>
      <c r="E227" s="27" t="str">
        <f>E224</f>
        <v>1-20 кВ</v>
      </c>
      <c r="F227" s="27"/>
      <c r="G227" s="27"/>
      <c r="H227" s="27"/>
      <c r="I227" s="33" t="str">
        <f t="shared" ref="I227:I236" si="51">IF(D227=2019,IFERROR($H227/$F227*1000," "),"Х")</f>
        <v xml:space="preserve"> </v>
      </c>
      <c r="J227" s="33" t="str">
        <f t="shared" ref="J227:J236" si="52">IF(D227=2020,IFERROR(H227/F227*1000," "),"Х")</f>
        <v>Х</v>
      </c>
      <c r="K227" s="33" t="str">
        <f t="shared" ref="K227:K236" si="53">IF(D227=2021,IFERROR(H227/F227*1000," "),"Х")</f>
        <v>Х</v>
      </c>
    </row>
    <row r="228" spans="1:11" ht="18.75" hidden="1" x14ac:dyDescent="0.25">
      <c r="A228" s="59"/>
      <c r="B228" s="25" t="str">
        <f>B227</f>
        <v>8.1.2.</v>
      </c>
      <c r="C228" s="26"/>
      <c r="D228" s="27">
        <v>2019</v>
      </c>
      <c r="E228" s="27" t="str">
        <f>E227</f>
        <v>1-20 кВ</v>
      </c>
      <c r="F228" s="27"/>
      <c r="G228" s="27"/>
      <c r="H228" s="27"/>
      <c r="I228" s="33" t="str">
        <f t="shared" si="51"/>
        <v xml:space="preserve"> </v>
      </c>
      <c r="J228" s="33" t="str">
        <f t="shared" si="52"/>
        <v>Х</v>
      </c>
      <c r="K228" s="33" t="str">
        <f t="shared" si="53"/>
        <v>Х</v>
      </c>
    </row>
    <row r="229" spans="1:11" ht="18.75" hidden="1" x14ac:dyDescent="0.25">
      <c r="A229" s="59"/>
      <c r="B229" s="25" t="str">
        <f>B228</f>
        <v>8.1.2.</v>
      </c>
      <c r="C229" s="26"/>
      <c r="D229" s="27">
        <v>2020</v>
      </c>
      <c r="E229" s="27" t="str">
        <f>E228</f>
        <v>1-20 кВ</v>
      </c>
      <c r="F229" s="27"/>
      <c r="G229" s="27"/>
      <c r="H229" s="27"/>
      <c r="I229" s="33" t="str">
        <f t="shared" si="51"/>
        <v>Х</v>
      </c>
      <c r="J229" s="33" t="str">
        <f t="shared" si="52"/>
        <v xml:space="preserve"> </v>
      </c>
      <c r="K229" s="33" t="str">
        <f t="shared" si="53"/>
        <v>Х</v>
      </c>
    </row>
    <row r="230" spans="1:11" ht="18.75" hidden="1" x14ac:dyDescent="0.25">
      <c r="A230" s="59"/>
      <c r="B230" s="25" t="str">
        <f>B229</f>
        <v>8.1.2.</v>
      </c>
      <c r="C230" s="26"/>
      <c r="D230" s="27">
        <v>2020</v>
      </c>
      <c r="E230" s="27" t="str">
        <f>E229</f>
        <v>1-20 кВ</v>
      </c>
      <c r="F230" s="27"/>
      <c r="G230" s="27"/>
      <c r="H230" s="27"/>
      <c r="I230" s="33" t="str">
        <f t="shared" si="51"/>
        <v>Х</v>
      </c>
      <c r="J230" s="33" t="str">
        <f t="shared" si="52"/>
        <v xml:space="preserve"> </v>
      </c>
      <c r="K230" s="33" t="str">
        <f t="shared" si="53"/>
        <v>Х</v>
      </c>
    </row>
    <row r="231" spans="1:11" ht="18.75" hidden="1" x14ac:dyDescent="0.25">
      <c r="A231" s="59"/>
      <c r="B231" s="25" t="str">
        <f>B230</f>
        <v>8.1.2.</v>
      </c>
      <c r="C231" s="26"/>
      <c r="D231" s="27">
        <v>2020</v>
      </c>
      <c r="E231" s="27" t="str">
        <f>E230</f>
        <v>1-20 кВ</v>
      </c>
      <c r="F231" s="27"/>
      <c r="G231" s="27"/>
      <c r="H231" s="27"/>
      <c r="I231" s="33" t="str">
        <f t="shared" si="51"/>
        <v>Х</v>
      </c>
      <c r="J231" s="33" t="str">
        <f t="shared" si="52"/>
        <v xml:space="preserve"> </v>
      </c>
      <c r="K231" s="33" t="str">
        <f t="shared" si="53"/>
        <v>Х</v>
      </c>
    </row>
    <row r="232" spans="1:11" ht="18.75" hidden="1" x14ac:dyDescent="0.25">
      <c r="A232" s="59"/>
      <c r="B232" s="25" t="str">
        <f>B229</f>
        <v>8.1.2.</v>
      </c>
      <c r="C232" s="26"/>
      <c r="D232" s="27">
        <v>2019</v>
      </c>
      <c r="E232" s="27" t="str">
        <f>E229</f>
        <v>1-20 кВ</v>
      </c>
      <c r="F232" s="27"/>
      <c r="G232" s="27"/>
      <c r="H232" s="27"/>
      <c r="I232" s="33" t="str">
        <f t="shared" si="51"/>
        <v xml:space="preserve"> </v>
      </c>
      <c r="J232" s="33" t="str">
        <f t="shared" si="52"/>
        <v>Х</v>
      </c>
      <c r="K232" s="33" t="str">
        <f t="shared" si="53"/>
        <v>Х</v>
      </c>
    </row>
    <row r="233" spans="1:11" ht="18.75" hidden="1" x14ac:dyDescent="0.25">
      <c r="A233" s="59"/>
      <c r="B233" s="25" t="str">
        <f>B232</f>
        <v>8.1.2.</v>
      </c>
      <c r="C233" s="26"/>
      <c r="D233" s="27">
        <v>2019</v>
      </c>
      <c r="E233" s="27" t="str">
        <f>E232</f>
        <v>1-20 кВ</v>
      </c>
      <c r="F233" s="27"/>
      <c r="G233" s="27"/>
      <c r="H233" s="27"/>
      <c r="I233" s="33" t="str">
        <f t="shared" si="51"/>
        <v xml:space="preserve"> </v>
      </c>
      <c r="J233" s="33" t="str">
        <f t="shared" si="52"/>
        <v>Х</v>
      </c>
      <c r="K233" s="33" t="str">
        <f t="shared" si="53"/>
        <v>Х</v>
      </c>
    </row>
    <row r="234" spans="1:11" ht="18.75" hidden="1" x14ac:dyDescent="0.25">
      <c r="A234" s="59"/>
      <c r="B234" s="25" t="str">
        <f>B233</f>
        <v>8.1.2.</v>
      </c>
      <c r="C234" s="26"/>
      <c r="D234" s="27">
        <v>2020</v>
      </c>
      <c r="E234" s="27" t="str">
        <f>E233</f>
        <v>1-20 кВ</v>
      </c>
      <c r="F234" s="27"/>
      <c r="G234" s="27"/>
      <c r="H234" s="27"/>
      <c r="I234" s="33" t="str">
        <f t="shared" si="51"/>
        <v>Х</v>
      </c>
      <c r="J234" s="33" t="str">
        <f t="shared" si="52"/>
        <v xml:space="preserve"> </v>
      </c>
      <c r="K234" s="33" t="str">
        <f t="shared" si="53"/>
        <v>Х</v>
      </c>
    </row>
    <row r="235" spans="1:11" ht="18.75" hidden="1" x14ac:dyDescent="0.25">
      <c r="A235" s="59"/>
      <c r="B235" s="25" t="str">
        <f>B234</f>
        <v>8.1.2.</v>
      </c>
      <c r="C235" s="26"/>
      <c r="D235" s="27">
        <v>2020</v>
      </c>
      <c r="E235" s="27" t="str">
        <f>E234</f>
        <v>1-20 кВ</v>
      </c>
      <c r="F235" s="27"/>
      <c r="G235" s="27"/>
      <c r="H235" s="27"/>
      <c r="I235" s="33" t="str">
        <f t="shared" si="51"/>
        <v>Х</v>
      </c>
      <c r="J235" s="33" t="str">
        <f t="shared" si="52"/>
        <v xml:space="preserve"> </v>
      </c>
      <c r="K235" s="33" t="str">
        <f t="shared" si="53"/>
        <v>Х</v>
      </c>
    </row>
    <row r="236" spans="1:11" ht="18.75" hidden="1" x14ac:dyDescent="0.25">
      <c r="A236" s="59"/>
      <c r="B236" s="25" t="str">
        <f>B235</f>
        <v>8.1.2.</v>
      </c>
      <c r="C236" s="26"/>
      <c r="D236" s="27">
        <v>2020</v>
      </c>
      <c r="E236" s="27" t="str">
        <f>E235</f>
        <v>1-20 кВ</v>
      </c>
      <c r="F236" s="27"/>
      <c r="G236" s="27"/>
      <c r="H236" s="27"/>
      <c r="I236" s="33" t="str">
        <f t="shared" si="51"/>
        <v>Х</v>
      </c>
      <c r="J236" s="33" t="str">
        <f t="shared" si="52"/>
        <v xml:space="preserve"> </v>
      </c>
      <c r="K236" s="33" t="str">
        <f t="shared" si="53"/>
        <v>Х</v>
      </c>
    </row>
    <row r="237" spans="1:11" ht="51.95" customHeight="1" x14ac:dyDescent="0.25">
      <c r="A237" s="58"/>
      <c r="B237" s="36" t="s">
        <v>79</v>
      </c>
      <c r="C237" s="22" t="s">
        <v>77</v>
      </c>
      <c r="D237" s="29"/>
      <c r="E237" s="35"/>
      <c r="F237" s="29">
        <f>SUM(F238:F240)</f>
        <v>0</v>
      </c>
      <c r="G237" s="29">
        <f>SUM(G238:G240)</f>
        <v>0</v>
      </c>
      <c r="H237" s="44">
        <f>SUM(H238:H240)</f>
        <v>0</v>
      </c>
      <c r="I237" s="31">
        <f>IFERROR(AVERAGEIF(I240:I633,"&lt;&gt;0"),0)</f>
        <v>0</v>
      </c>
      <c r="J237" s="31"/>
      <c r="K237" s="31"/>
    </row>
    <row r="238" spans="1:11" ht="38.25" customHeight="1" x14ac:dyDescent="0.25">
      <c r="A238" s="58"/>
      <c r="B238" s="68" t="str">
        <f>B237</f>
        <v>8.2.3.</v>
      </c>
      <c r="C238" s="22" t="s">
        <v>59</v>
      </c>
      <c r="D238" s="29">
        <v>2019</v>
      </c>
      <c r="E238" s="69" t="s">
        <v>78</v>
      </c>
      <c r="F238" s="29">
        <f>SUMIF(D241:D250,"2019", F241:F250)</f>
        <v>0</v>
      </c>
      <c r="G238" s="24">
        <f>SUMIF(D241:D250,"2019", G241:G250)</f>
        <v>0</v>
      </c>
      <c r="H238" s="44">
        <f>SUMIF(D241:D250,"2019", H241:H250)</f>
        <v>0</v>
      </c>
      <c r="I238" s="31">
        <f>IFERROR(AVERAGEIF(I241:I634,"&lt;&gt;0"),0)</f>
        <v>0</v>
      </c>
      <c r="J238" s="31"/>
      <c r="K238" s="31"/>
    </row>
    <row r="239" spans="1:11" ht="38.25" customHeight="1" x14ac:dyDescent="0.25">
      <c r="A239" s="58"/>
      <c r="B239" s="68"/>
      <c r="C239" s="22" t="s">
        <v>59</v>
      </c>
      <c r="D239" s="29">
        <v>2020</v>
      </c>
      <c r="E239" s="70"/>
      <c r="F239" s="29">
        <f>SUMIF(D241:D250,"2020", F241:F250)</f>
        <v>0</v>
      </c>
      <c r="G239" s="24">
        <f>SUMIF(D241:D250,"2020", G241:G250)</f>
        <v>0</v>
      </c>
      <c r="H239" s="44">
        <f>SUMIF(D241:D250,"2020", H241:H250)</f>
        <v>0</v>
      </c>
      <c r="I239" s="31"/>
      <c r="J239" s="31">
        <f>IFERROR(AVERAGEIF(J241:J634,"&lt;&gt;0"),0)</f>
        <v>0</v>
      </c>
      <c r="K239" s="31"/>
    </row>
    <row r="240" spans="1:11" ht="38.25" customHeight="1" x14ac:dyDescent="0.25">
      <c r="A240" s="58"/>
      <c r="B240" s="68"/>
      <c r="C240" s="22" t="s">
        <v>59</v>
      </c>
      <c r="D240" s="29">
        <v>2021</v>
      </c>
      <c r="E240" s="71"/>
      <c r="F240" s="29">
        <f>SUMIF(D241:D250,"2021", F241:F250)</f>
        <v>0</v>
      </c>
      <c r="G240" s="24">
        <f>SUMIF(D241:D250,"2021", G241:G250)</f>
        <v>0</v>
      </c>
      <c r="H240" s="44">
        <f>SUMIF(D241:D250,"2021", H241:H250)</f>
        <v>0</v>
      </c>
      <c r="I240" s="31"/>
      <c r="J240" s="31"/>
      <c r="K240" s="31">
        <f>IFERROR(AVERAGEIF(K241:K634,"&lt;&gt;0"),0)</f>
        <v>0</v>
      </c>
    </row>
    <row r="241" spans="1:11" ht="18.75" hidden="1" x14ac:dyDescent="0.25">
      <c r="A241" s="59"/>
      <c r="B241" s="25" t="str">
        <f>B238</f>
        <v>8.2.3.</v>
      </c>
      <c r="C241" s="26"/>
      <c r="D241" s="27">
        <v>2019</v>
      </c>
      <c r="E241" s="27" t="str">
        <f>E238</f>
        <v>1-10 кВ</v>
      </c>
      <c r="F241" s="27"/>
      <c r="G241" s="27"/>
      <c r="H241" s="27"/>
      <c r="I241" s="33" t="str">
        <f t="shared" ref="I241:I250" si="54">IF(D241=2019,IFERROR($H241/$F241*1000," "),"Х")</f>
        <v xml:space="preserve"> </v>
      </c>
      <c r="J241" s="33" t="str">
        <f t="shared" ref="J241:J250" si="55">IF(D241=2020,IFERROR(H241/F241*1000," "),"Х")</f>
        <v>Х</v>
      </c>
      <c r="K241" s="33" t="str">
        <f t="shared" ref="K241:K250" si="56">IF(D241=2021,IFERROR(H241/F241*1000," "),"Х")</f>
        <v>Х</v>
      </c>
    </row>
    <row r="242" spans="1:11" ht="18.75" hidden="1" x14ac:dyDescent="0.25">
      <c r="A242" s="59"/>
      <c r="B242" s="25" t="str">
        <f>B241</f>
        <v>8.2.3.</v>
      </c>
      <c r="C242" s="26"/>
      <c r="D242" s="27">
        <v>2019</v>
      </c>
      <c r="E242" s="27" t="str">
        <f>E241</f>
        <v>1-10 кВ</v>
      </c>
      <c r="F242" s="27"/>
      <c r="G242" s="27"/>
      <c r="H242" s="27"/>
      <c r="I242" s="33" t="str">
        <f t="shared" si="54"/>
        <v xml:space="preserve"> </v>
      </c>
      <c r="J242" s="33" t="str">
        <f t="shared" si="55"/>
        <v>Х</v>
      </c>
      <c r="K242" s="33" t="str">
        <f t="shared" si="56"/>
        <v>Х</v>
      </c>
    </row>
    <row r="243" spans="1:11" ht="18.75" hidden="1" x14ac:dyDescent="0.25">
      <c r="A243" s="59"/>
      <c r="B243" s="25" t="str">
        <f>B242</f>
        <v>8.2.3.</v>
      </c>
      <c r="C243" s="26"/>
      <c r="D243" s="27">
        <v>2020</v>
      </c>
      <c r="E243" s="27" t="str">
        <f>E242</f>
        <v>1-10 кВ</v>
      </c>
      <c r="F243" s="27"/>
      <c r="G243" s="27"/>
      <c r="H243" s="27"/>
      <c r="I243" s="33" t="str">
        <f t="shared" si="54"/>
        <v>Х</v>
      </c>
      <c r="J243" s="33" t="str">
        <f t="shared" si="55"/>
        <v xml:space="preserve"> </v>
      </c>
      <c r="K243" s="33" t="str">
        <f t="shared" si="56"/>
        <v>Х</v>
      </c>
    </row>
    <row r="244" spans="1:11" ht="18.75" hidden="1" x14ac:dyDescent="0.25">
      <c r="A244" s="59"/>
      <c r="B244" s="25" t="str">
        <f>B243</f>
        <v>8.2.3.</v>
      </c>
      <c r="C244" s="26"/>
      <c r="D244" s="27">
        <v>2020</v>
      </c>
      <c r="E244" s="27" t="str">
        <f>E243</f>
        <v>1-10 кВ</v>
      </c>
      <c r="F244" s="27"/>
      <c r="G244" s="27"/>
      <c r="H244" s="27"/>
      <c r="I244" s="33" t="str">
        <f t="shared" si="54"/>
        <v>Х</v>
      </c>
      <c r="J244" s="33" t="str">
        <f t="shared" si="55"/>
        <v xml:space="preserve"> </v>
      </c>
      <c r="K244" s="33" t="str">
        <f t="shared" si="56"/>
        <v>Х</v>
      </c>
    </row>
    <row r="245" spans="1:11" ht="18.75" hidden="1" x14ac:dyDescent="0.25">
      <c r="A245" s="59"/>
      <c r="B245" s="25" t="str">
        <f>B244</f>
        <v>8.2.3.</v>
      </c>
      <c r="C245" s="26"/>
      <c r="D245" s="27">
        <v>2020</v>
      </c>
      <c r="E245" s="27" t="str">
        <f>E244</f>
        <v>1-10 кВ</v>
      </c>
      <c r="F245" s="27"/>
      <c r="G245" s="27"/>
      <c r="H245" s="27"/>
      <c r="I245" s="33" t="str">
        <f t="shared" si="54"/>
        <v>Х</v>
      </c>
      <c r="J245" s="33" t="str">
        <f t="shared" si="55"/>
        <v xml:space="preserve"> </v>
      </c>
      <c r="K245" s="33" t="str">
        <f t="shared" si="56"/>
        <v>Х</v>
      </c>
    </row>
    <row r="246" spans="1:11" ht="18.75" hidden="1" x14ac:dyDescent="0.25">
      <c r="A246" s="59"/>
      <c r="B246" s="25" t="str">
        <f>B243</f>
        <v>8.2.3.</v>
      </c>
      <c r="C246" s="26"/>
      <c r="D246" s="27">
        <v>2019</v>
      </c>
      <c r="E246" s="27" t="str">
        <f>E243</f>
        <v>1-10 кВ</v>
      </c>
      <c r="F246" s="27"/>
      <c r="G246" s="27"/>
      <c r="H246" s="27"/>
      <c r="I246" s="33" t="str">
        <f t="shared" si="54"/>
        <v xml:space="preserve"> </v>
      </c>
      <c r="J246" s="33" t="str">
        <f t="shared" si="55"/>
        <v>Х</v>
      </c>
      <c r="K246" s="33" t="str">
        <f t="shared" si="56"/>
        <v>Х</v>
      </c>
    </row>
    <row r="247" spans="1:11" ht="18.75" hidden="1" x14ac:dyDescent="0.25">
      <c r="A247" s="59"/>
      <c r="B247" s="25" t="str">
        <f>B246</f>
        <v>8.2.3.</v>
      </c>
      <c r="C247" s="26"/>
      <c r="D247" s="27">
        <v>2019</v>
      </c>
      <c r="E247" s="27" t="str">
        <f>E246</f>
        <v>1-10 кВ</v>
      </c>
      <c r="F247" s="27"/>
      <c r="G247" s="27"/>
      <c r="H247" s="27"/>
      <c r="I247" s="33" t="str">
        <f t="shared" si="54"/>
        <v xml:space="preserve"> </v>
      </c>
      <c r="J247" s="33" t="str">
        <f t="shared" si="55"/>
        <v>Х</v>
      </c>
      <c r="K247" s="33" t="str">
        <f t="shared" si="56"/>
        <v>Х</v>
      </c>
    </row>
    <row r="248" spans="1:11" ht="18.75" hidden="1" x14ac:dyDescent="0.25">
      <c r="A248" s="59"/>
      <c r="B248" s="25" t="str">
        <f>B247</f>
        <v>8.2.3.</v>
      </c>
      <c r="C248" s="26"/>
      <c r="D248" s="27">
        <v>2020</v>
      </c>
      <c r="E248" s="27" t="str">
        <f>E247</f>
        <v>1-10 кВ</v>
      </c>
      <c r="F248" s="27"/>
      <c r="G248" s="27"/>
      <c r="H248" s="27"/>
      <c r="I248" s="33" t="str">
        <f t="shared" si="54"/>
        <v>Х</v>
      </c>
      <c r="J248" s="33" t="str">
        <f t="shared" si="55"/>
        <v xml:space="preserve"> </v>
      </c>
      <c r="K248" s="33" t="str">
        <f t="shared" si="56"/>
        <v>Х</v>
      </c>
    </row>
    <row r="249" spans="1:11" ht="18.75" hidden="1" x14ac:dyDescent="0.25">
      <c r="A249" s="59"/>
      <c r="B249" s="25" t="str">
        <f>B248</f>
        <v>8.2.3.</v>
      </c>
      <c r="C249" s="26"/>
      <c r="D249" s="27">
        <v>2020</v>
      </c>
      <c r="E249" s="27" t="str">
        <f>E248</f>
        <v>1-10 кВ</v>
      </c>
      <c r="F249" s="27"/>
      <c r="G249" s="27"/>
      <c r="H249" s="27"/>
      <c r="I249" s="33" t="str">
        <f t="shared" si="54"/>
        <v>Х</v>
      </c>
      <c r="J249" s="33" t="str">
        <f t="shared" si="55"/>
        <v xml:space="preserve"> </v>
      </c>
      <c r="K249" s="33" t="str">
        <f t="shared" si="56"/>
        <v>Х</v>
      </c>
    </row>
    <row r="250" spans="1:11" ht="18.75" hidden="1" x14ac:dyDescent="0.25">
      <c r="A250" s="59"/>
      <c r="B250" s="25" t="str">
        <f>B249</f>
        <v>8.2.3.</v>
      </c>
      <c r="C250" s="26"/>
      <c r="D250" s="27">
        <v>2020</v>
      </c>
      <c r="E250" s="27" t="str">
        <f>E249</f>
        <v>1-10 кВ</v>
      </c>
      <c r="F250" s="27"/>
      <c r="G250" s="27"/>
      <c r="H250" s="27"/>
      <c r="I250" s="33" t="str">
        <f t="shared" si="54"/>
        <v>Х</v>
      </c>
      <c r="J250" s="33" t="str">
        <f t="shared" si="55"/>
        <v xml:space="preserve"> </v>
      </c>
      <c r="K250" s="33" t="str">
        <f t="shared" si="56"/>
        <v>Х</v>
      </c>
    </row>
    <row r="254" spans="1:11" ht="18.75" x14ac:dyDescent="0.3">
      <c r="B254" s="62" t="s">
        <v>91</v>
      </c>
      <c r="C254" s="63"/>
      <c r="D254" s="65" t="s">
        <v>92</v>
      </c>
      <c r="E254" s="64"/>
    </row>
    <row r="255" spans="1:11" ht="18.75" x14ac:dyDescent="0.3">
      <c r="B255" s="62"/>
      <c r="C255" s="63"/>
      <c r="D255" s="65"/>
      <c r="E255" s="64"/>
    </row>
    <row r="256" spans="1:11" ht="32.25" x14ac:dyDescent="0.3">
      <c r="B256" s="66" t="s">
        <v>93</v>
      </c>
      <c r="C256" s="63"/>
      <c r="D256" s="65" t="s">
        <v>94</v>
      </c>
      <c r="E256" s="64"/>
    </row>
  </sheetData>
  <mergeCells count="44">
    <mergeCell ref="I4:K4"/>
    <mergeCell ref="C3:G3"/>
    <mergeCell ref="C2:G2"/>
    <mergeCell ref="B49:H49"/>
    <mergeCell ref="B51:B53"/>
    <mergeCell ref="E51:E53"/>
    <mergeCell ref="E22:E24"/>
    <mergeCell ref="E36:E38"/>
    <mergeCell ref="B22:B24"/>
    <mergeCell ref="B36:B38"/>
    <mergeCell ref="B6:H6"/>
    <mergeCell ref="B8:B10"/>
    <mergeCell ref="E8:E10"/>
    <mergeCell ref="B65:B67"/>
    <mergeCell ref="E65:E67"/>
    <mergeCell ref="B78:H78"/>
    <mergeCell ref="B80:B82"/>
    <mergeCell ref="E80:E82"/>
    <mergeCell ref="B94:B96"/>
    <mergeCell ref="E94:E96"/>
    <mergeCell ref="B107:H107"/>
    <mergeCell ref="B109:B111"/>
    <mergeCell ref="E109:E111"/>
    <mergeCell ref="B123:B125"/>
    <mergeCell ref="E123:E125"/>
    <mergeCell ref="B165:H165"/>
    <mergeCell ref="B167:B169"/>
    <mergeCell ref="E167:E169"/>
    <mergeCell ref="B181:B183"/>
    <mergeCell ref="E181:E183"/>
    <mergeCell ref="B136:H136"/>
    <mergeCell ref="B138:B140"/>
    <mergeCell ref="E138:E140"/>
    <mergeCell ref="B152:B154"/>
    <mergeCell ref="E152:E154"/>
    <mergeCell ref="B224:B226"/>
    <mergeCell ref="E224:E226"/>
    <mergeCell ref="B238:B240"/>
    <mergeCell ref="E238:E240"/>
    <mergeCell ref="B194:H194"/>
    <mergeCell ref="B196:B198"/>
    <mergeCell ref="E196:E198"/>
    <mergeCell ref="B210:B212"/>
    <mergeCell ref="E210:E212"/>
  </mergeCells>
  <pageMargins left="0.31496062992125984" right="0.31496062992125984" top="0.74803149606299213" bottom="0.55118110236220474" header="0.31496062992125984" footer="0.31496062992125984"/>
  <pageSetup paperSize="9" scale="55" fitToHeight="10" orientation="landscape" r:id="rId1"/>
  <headerFooter>
    <oddFooter>&amp;R&amp;"Times New Roman,обычный"&amp;10ООО "ДЭТ", г. Ростов-на-Дону, ул. Красноармейская, 168/99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2"/>
  <sheetViews>
    <sheetView tabSelected="1" topLeftCell="B1" zoomScale="70" zoomScaleNormal="70" workbookViewId="0">
      <selection activeCell="H252" sqref="A1:H252"/>
    </sheetView>
  </sheetViews>
  <sheetFormatPr defaultColWidth="8.7109375" defaultRowHeight="15.75" x14ac:dyDescent="0.25"/>
  <cols>
    <col min="1" max="1" width="40.28515625" style="37" hidden="1" customWidth="1"/>
    <col min="2" max="2" width="25.140625" style="37" customWidth="1"/>
    <col min="3" max="3" width="73.140625" style="37" customWidth="1"/>
    <col min="4" max="4" width="12.42578125" style="37" customWidth="1"/>
    <col min="5" max="5" width="14.28515625" style="37" customWidth="1"/>
    <col min="6" max="8" width="30.7109375" style="37" customWidth="1"/>
    <col min="9" max="11" width="16.140625" style="38" hidden="1" customWidth="1"/>
    <col min="12" max="12" width="19.7109375" style="37" customWidth="1"/>
    <col min="13" max="15" width="15.7109375" style="37" customWidth="1"/>
    <col min="16" max="16384" width="8.7109375" style="37"/>
  </cols>
  <sheetData>
    <row r="1" spans="1:15" x14ac:dyDescent="0.25">
      <c r="A1" s="39"/>
      <c r="H1" s="39" t="s">
        <v>81</v>
      </c>
    </row>
    <row r="2" spans="1:15" ht="20.25" x14ac:dyDescent="0.3">
      <c r="B2" s="40"/>
      <c r="C2" s="77" t="s">
        <v>83</v>
      </c>
      <c r="D2" s="77"/>
      <c r="E2" s="77"/>
      <c r="F2" s="77"/>
      <c r="G2" s="77"/>
    </row>
    <row r="3" spans="1:15" ht="29.45" customHeight="1" x14ac:dyDescent="0.3">
      <c r="B3" s="41"/>
      <c r="C3" s="76" t="s">
        <v>9</v>
      </c>
      <c r="D3" s="76"/>
      <c r="E3" s="76"/>
      <c r="F3" s="76"/>
      <c r="G3" s="76"/>
    </row>
    <row r="4" spans="1:15" ht="130.5" customHeight="1" x14ac:dyDescent="0.25">
      <c r="A4" s="28" t="s">
        <v>43</v>
      </c>
      <c r="B4" s="42" t="s">
        <v>82</v>
      </c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73" t="s">
        <v>8</v>
      </c>
      <c r="J4" s="74"/>
      <c r="K4" s="75"/>
      <c r="M4" s="53"/>
      <c r="N4" s="53"/>
      <c r="O4" s="53"/>
    </row>
    <row r="5" spans="1:15" ht="27.75" customHeight="1" x14ac:dyDescent="0.25">
      <c r="A5" s="56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47">
        <v>7</v>
      </c>
      <c r="I5" s="3">
        <v>2019</v>
      </c>
      <c r="J5" s="3">
        <v>2020</v>
      </c>
      <c r="K5" s="3">
        <v>2021</v>
      </c>
      <c r="M5" s="53"/>
      <c r="N5" s="53"/>
      <c r="O5" s="53"/>
    </row>
    <row r="6" spans="1:15" ht="33.75" customHeight="1" x14ac:dyDescent="0.25">
      <c r="A6" s="57"/>
      <c r="B6" s="72" t="s">
        <v>40</v>
      </c>
      <c r="C6" s="72"/>
      <c r="D6" s="72"/>
      <c r="E6" s="72"/>
      <c r="F6" s="72"/>
      <c r="G6" s="72"/>
      <c r="H6" s="72"/>
      <c r="I6" s="30"/>
      <c r="J6" s="30"/>
      <c r="K6" s="30"/>
      <c r="M6" s="53"/>
      <c r="N6" s="53"/>
      <c r="O6" s="53"/>
    </row>
    <row r="7" spans="1:15" ht="51.95" customHeight="1" x14ac:dyDescent="0.25">
      <c r="A7" s="58"/>
      <c r="B7" s="34" t="s">
        <v>6</v>
      </c>
      <c r="C7" s="22" t="s">
        <v>7</v>
      </c>
      <c r="D7" s="67"/>
      <c r="E7" s="35"/>
      <c r="F7" s="67">
        <f>SUM(F8:F10)</f>
        <v>0</v>
      </c>
      <c r="G7" s="67">
        <f>SUM(G8:G10)</f>
        <v>0</v>
      </c>
      <c r="H7" s="44">
        <f>SUM(H8:H10)</f>
        <v>0</v>
      </c>
      <c r="I7" s="31">
        <f>IFERROR(AVERAGEIF(I10:I18,"&lt;&gt;0"),0)</f>
        <v>0</v>
      </c>
      <c r="J7" s="31"/>
      <c r="K7" s="31"/>
      <c r="M7" s="53"/>
      <c r="N7" s="53"/>
      <c r="O7" s="53"/>
    </row>
    <row r="8" spans="1:15" ht="31.5" customHeight="1" x14ac:dyDescent="0.25">
      <c r="A8" s="58"/>
      <c r="B8" s="68" t="str">
        <f>B7</f>
        <v>2.3.1.3.1.1.</v>
      </c>
      <c r="C8" s="22" t="s">
        <v>59</v>
      </c>
      <c r="D8" s="67">
        <v>2020</v>
      </c>
      <c r="E8" s="69" t="s">
        <v>41</v>
      </c>
      <c r="F8" s="67">
        <f>SUMIF(D10:D17,"2020", F10:F17)</f>
        <v>0</v>
      </c>
      <c r="G8" s="46">
        <f>SUMIF(D10:D17,"2020", G10:G17)</f>
        <v>0</v>
      </c>
      <c r="H8" s="44">
        <f>SUMIF(D10:D17,"2020", H10:H17)</f>
        <v>0</v>
      </c>
      <c r="I8" s="31">
        <f>IFERROR(AVERAGEIF(I11:I18,"&lt;&gt;0"),0)</f>
        <v>0</v>
      </c>
      <c r="J8" s="31"/>
      <c r="K8" s="31"/>
      <c r="M8" s="53"/>
      <c r="N8" s="53"/>
      <c r="O8" s="53"/>
    </row>
    <row r="9" spans="1:15" ht="38.25" customHeight="1" x14ac:dyDescent="0.25">
      <c r="A9" s="58"/>
      <c r="B9" s="68"/>
      <c r="C9" s="22" t="s">
        <v>59</v>
      </c>
      <c r="D9" s="67">
        <v>2021</v>
      </c>
      <c r="E9" s="70"/>
      <c r="F9" s="67">
        <f>SUMIF(D11:D18,"2020", F11:F18)</f>
        <v>0</v>
      </c>
      <c r="G9" s="46">
        <f>SUMIF(D11:D18,"2020", G11:G18)</f>
        <v>0</v>
      </c>
      <c r="H9" s="44">
        <f>SUMIF(D11:D18,"2020", H11:H18)</f>
        <v>0</v>
      </c>
      <c r="I9" s="31"/>
      <c r="J9" s="31">
        <f>IFERROR(AVERAGEIF(J11:J18,"&lt;&gt;0"),0)</f>
        <v>0</v>
      </c>
      <c r="K9" s="31"/>
      <c r="M9" s="53"/>
      <c r="N9" s="53"/>
      <c r="O9" s="53"/>
    </row>
    <row r="10" spans="1:15" ht="38.25" customHeight="1" x14ac:dyDescent="0.25">
      <c r="A10" s="58"/>
      <c r="B10" s="68"/>
      <c r="C10" s="22" t="s">
        <v>59</v>
      </c>
      <c r="D10" s="67">
        <v>2022</v>
      </c>
      <c r="E10" s="71"/>
      <c r="F10" s="67">
        <f>SUMIF(D11:D18,"2021", F11:F18)</f>
        <v>0</v>
      </c>
      <c r="G10" s="24">
        <f>SUMIF(D11:D18,"2021", G11:G18)</f>
        <v>0</v>
      </c>
      <c r="H10" s="44">
        <f>SUMIF(D11:D18,"2021", H11:H18)</f>
        <v>0</v>
      </c>
      <c r="I10" s="31"/>
      <c r="J10" s="31"/>
      <c r="K10" s="31">
        <f>IFERROR(AVERAGEIF(K11:K18,"&lt;&gt;0"),0)</f>
        <v>0</v>
      </c>
      <c r="M10" s="53"/>
      <c r="N10" s="53"/>
      <c r="O10" s="53"/>
    </row>
    <row r="11" spans="1:15" ht="18.75" hidden="1" x14ac:dyDescent="0.25">
      <c r="A11" s="59"/>
      <c r="B11" s="25" t="e">
        <f>#REF!</f>
        <v>#REF!</v>
      </c>
      <c r="C11" s="26"/>
      <c r="D11" s="51"/>
      <c r="E11" s="27" t="e">
        <f>#REF!</f>
        <v>#REF!</v>
      </c>
      <c r="F11" s="27"/>
      <c r="G11" s="43"/>
      <c r="H11" s="45"/>
      <c r="I11" s="33" t="str">
        <f t="shared" ref="I11:I16" si="0">IF(D11=2019,IFERROR($H11/$F11*1000," "),"Х")</f>
        <v>Х</v>
      </c>
      <c r="J11" s="33" t="str">
        <f t="shared" ref="J11:J16" si="1">IF(D11=2020,IFERROR(H11/F11*1000," "),"Х")</f>
        <v>Х</v>
      </c>
      <c r="K11" s="33" t="str">
        <f t="shared" ref="K11:K16" si="2">IF(D11=2021,IFERROR(H11/F11*1000," "),"Х")</f>
        <v>Х</v>
      </c>
    </row>
    <row r="12" spans="1:15" ht="18.75" hidden="1" x14ac:dyDescent="0.25">
      <c r="A12" s="59"/>
      <c r="B12" s="25" t="e">
        <f t="shared" ref="B12:B18" si="3">B11</f>
        <v>#REF!</v>
      </c>
      <c r="C12" s="26"/>
      <c r="D12" s="27"/>
      <c r="E12" s="27" t="e">
        <f t="shared" ref="E12:E18" si="4">E11</f>
        <v>#REF!</v>
      </c>
      <c r="F12" s="27"/>
      <c r="G12" s="27"/>
      <c r="H12" s="45"/>
      <c r="I12" s="33" t="str">
        <f t="shared" si="0"/>
        <v>Х</v>
      </c>
      <c r="J12" s="33" t="str">
        <f t="shared" si="1"/>
        <v>Х</v>
      </c>
      <c r="K12" s="33" t="str">
        <f t="shared" si="2"/>
        <v>Х</v>
      </c>
    </row>
    <row r="13" spans="1:15" ht="18.75" hidden="1" x14ac:dyDescent="0.25">
      <c r="A13" s="59"/>
      <c r="B13" s="25" t="e">
        <f t="shared" si="3"/>
        <v>#REF!</v>
      </c>
      <c r="C13" s="26"/>
      <c r="D13" s="27"/>
      <c r="E13" s="27" t="e">
        <f t="shared" si="4"/>
        <v>#REF!</v>
      </c>
      <c r="F13" s="27"/>
      <c r="G13" s="27"/>
      <c r="H13" s="45"/>
      <c r="I13" s="33" t="str">
        <f t="shared" si="0"/>
        <v>Х</v>
      </c>
      <c r="J13" s="33" t="str">
        <f t="shared" si="1"/>
        <v>Х</v>
      </c>
      <c r="K13" s="33" t="str">
        <f t="shared" si="2"/>
        <v>Х</v>
      </c>
    </row>
    <row r="14" spans="1:15" ht="18.75" hidden="1" x14ac:dyDescent="0.25">
      <c r="A14" s="59"/>
      <c r="B14" s="25" t="e">
        <f t="shared" si="3"/>
        <v>#REF!</v>
      </c>
      <c r="C14" s="26"/>
      <c r="D14" s="27"/>
      <c r="E14" s="27" t="e">
        <f t="shared" si="4"/>
        <v>#REF!</v>
      </c>
      <c r="F14" s="27"/>
      <c r="G14" s="27"/>
      <c r="H14" s="45"/>
      <c r="I14" s="33" t="str">
        <f t="shared" si="0"/>
        <v>Х</v>
      </c>
      <c r="J14" s="33" t="str">
        <f t="shared" si="1"/>
        <v>Х</v>
      </c>
      <c r="K14" s="33" t="str">
        <f t="shared" si="2"/>
        <v>Х</v>
      </c>
    </row>
    <row r="15" spans="1:15" ht="18.75" hidden="1" x14ac:dyDescent="0.25">
      <c r="A15" s="59"/>
      <c r="B15" s="25" t="e">
        <f t="shared" si="3"/>
        <v>#REF!</v>
      </c>
      <c r="C15" s="26"/>
      <c r="D15" s="27"/>
      <c r="E15" s="27" t="e">
        <f t="shared" si="4"/>
        <v>#REF!</v>
      </c>
      <c r="F15" s="27"/>
      <c r="G15" s="27"/>
      <c r="H15" s="45"/>
      <c r="I15" s="33" t="str">
        <f>IF(D15=2019,IFERROR($H15/$F15*1000," "),"Х")</f>
        <v>Х</v>
      </c>
      <c r="J15" s="33" t="str">
        <f>IF(D15=2020,IFERROR(H15/F15*1000," "),"Х")</f>
        <v>Х</v>
      </c>
      <c r="K15" s="33" t="str">
        <f>IF(D15=2021,IFERROR(H15/F15*1000," "),"Х")</f>
        <v>Х</v>
      </c>
    </row>
    <row r="16" spans="1:15" ht="18.75" hidden="1" x14ac:dyDescent="0.25">
      <c r="A16" s="59"/>
      <c r="B16" s="25" t="e">
        <f t="shared" si="3"/>
        <v>#REF!</v>
      </c>
      <c r="C16" s="26"/>
      <c r="D16" s="27"/>
      <c r="E16" s="27" t="e">
        <f t="shared" si="4"/>
        <v>#REF!</v>
      </c>
      <c r="F16" s="27"/>
      <c r="G16" s="27"/>
      <c r="H16" s="45"/>
      <c r="I16" s="33" t="str">
        <f t="shared" si="0"/>
        <v>Х</v>
      </c>
      <c r="J16" s="33" t="str">
        <f t="shared" si="1"/>
        <v>Х</v>
      </c>
      <c r="K16" s="33" t="str">
        <f t="shared" si="2"/>
        <v>Х</v>
      </c>
    </row>
    <row r="17" spans="1:11" ht="18.75" hidden="1" x14ac:dyDescent="0.25">
      <c r="A17" s="59"/>
      <c r="B17" s="25" t="e">
        <f t="shared" si="3"/>
        <v>#REF!</v>
      </c>
      <c r="C17" s="26"/>
      <c r="D17" s="27"/>
      <c r="E17" s="27" t="e">
        <f t="shared" si="4"/>
        <v>#REF!</v>
      </c>
      <c r="F17" s="27"/>
      <c r="G17" s="27"/>
      <c r="H17" s="45"/>
      <c r="I17" s="33" t="str">
        <f>IF(D17=2019,IFERROR($H17/$F17*1000," "),"Х")</f>
        <v>Х</v>
      </c>
      <c r="J17" s="33" t="str">
        <f>IF(D17=2020,IFERROR(H17/F17*1000," "),"Х")</f>
        <v>Х</v>
      </c>
      <c r="K17" s="33" t="str">
        <f>IF(D17=2021,IFERROR(H17/F17*1000," "),"Х")</f>
        <v>Х</v>
      </c>
    </row>
    <row r="18" spans="1:11" ht="18.75" hidden="1" x14ac:dyDescent="0.25">
      <c r="A18" s="59"/>
      <c r="B18" s="25" t="e">
        <f t="shared" si="3"/>
        <v>#REF!</v>
      </c>
      <c r="C18" s="26"/>
      <c r="D18" s="27"/>
      <c r="E18" s="27" t="e">
        <f t="shared" si="4"/>
        <v>#REF!</v>
      </c>
      <c r="F18" s="27"/>
      <c r="G18" s="27"/>
      <c r="H18" s="45"/>
      <c r="I18" s="33" t="str">
        <f>IF(D18=2019,IFERROR($H18/$F18*1000," "),"Х")</f>
        <v>Х</v>
      </c>
      <c r="J18" s="33" t="str">
        <f>IF(D18=2020,IFERROR(H18/F18*1000," "),"Х")</f>
        <v>Х</v>
      </c>
      <c r="K18" s="33" t="str">
        <f>IF(D18=2021,IFERROR(H18/F18*1000," "),"Х")</f>
        <v>Х</v>
      </c>
    </row>
    <row r="19" spans="1:11" ht="51.95" customHeight="1" x14ac:dyDescent="0.25">
      <c r="A19" s="58"/>
      <c r="B19" s="34" t="s">
        <v>6</v>
      </c>
      <c r="C19" s="22" t="s">
        <v>7</v>
      </c>
      <c r="D19" s="67"/>
      <c r="E19" s="35"/>
      <c r="F19" s="67">
        <f>SUM(F20:F22)</f>
        <v>0</v>
      </c>
      <c r="G19" s="67">
        <f>SUM(G20:G22)</f>
        <v>0</v>
      </c>
      <c r="H19" s="67">
        <f>SUM(H20:H22)</f>
        <v>0</v>
      </c>
      <c r="I19" s="31">
        <f>IFERROR(AVERAGEIF(I22:I32,"&lt;&gt;0"),0)</f>
        <v>0</v>
      </c>
      <c r="J19" s="31"/>
      <c r="K19" s="31"/>
    </row>
    <row r="20" spans="1:11" ht="29.1" customHeight="1" x14ac:dyDescent="0.25">
      <c r="A20" s="58"/>
      <c r="B20" s="68" t="s">
        <v>6</v>
      </c>
      <c r="C20" s="22" t="s">
        <v>59</v>
      </c>
      <c r="D20" s="67">
        <f>D8</f>
        <v>2020</v>
      </c>
      <c r="E20" s="69" t="s">
        <v>42</v>
      </c>
      <c r="F20" s="67">
        <f>SUMIF(D23:D32,"2019", F23:F32)</f>
        <v>0</v>
      </c>
      <c r="G20" s="24">
        <f>SUMIF(D23:D32,"2019", G23:G32)</f>
        <v>0</v>
      </c>
      <c r="H20" s="24">
        <f>SUMIF(D23:D32,"2019", H23:H32)</f>
        <v>0</v>
      </c>
      <c r="I20" s="31">
        <f>IFERROR(AVERAGEIF(I23:I32,"&lt;&gt;0"),0)</f>
        <v>0</v>
      </c>
      <c r="J20" s="31"/>
      <c r="K20" s="31"/>
    </row>
    <row r="21" spans="1:11" ht="29.1" customHeight="1" x14ac:dyDescent="0.25">
      <c r="A21" s="58"/>
      <c r="B21" s="68"/>
      <c r="C21" s="22" t="s">
        <v>59</v>
      </c>
      <c r="D21" s="67">
        <f>D9</f>
        <v>2021</v>
      </c>
      <c r="E21" s="70"/>
      <c r="F21" s="67">
        <f>SUMIF(D23:D32,"2020", F23:F32)</f>
        <v>0</v>
      </c>
      <c r="G21" s="24">
        <f>SUMIF(D23:D32,"2020", G23:G32)</f>
        <v>0</v>
      </c>
      <c r="H21" s="24">
        <f>SUMIF(D23:D32,"2020", H23:H32)</f>
        <v>0</v>
      </c>
      <c r="I21" s="31"/>
      <c r="J21" s="31">
        <f>IFERROR(AVERAGEIF(J23:J32,"&lt;&gt;0"),0)</f>
        <v>0</v>
      </c>
      <c r="K21" s="31"/>
    </row>
    <row r="22" spans="1:11" ht="29.1" customHeight="1" x14ac:dyDescent="0.25">
      <c r="A22" s="58"/>
      <c r="B22" s="68"/>
      <c r="C22" s="22" t="s">
        <v>59</v>
      </c>
      <c r="D22" s="67">
        <f>D10</f>
        <v>2022</v>
      </c>
      <c r="E22" s="71"/>
      <c r="F22" s="67">
        <f>SUMIF(D23:D32,"2021", F23:F32)</f>
        <v>0</v>
      </c>
      <c r="G22" s="24">
        <f>SUMIF(D23:D32,"2021", G23:G32)</f>
        <v>0</v>
      </c>
      <c r="H22" s="24">
        <f>SUMIF(D23:D32,"2021", H23:H32)</f>
        <v>0</v>
      </c>
      <c r="I22" s="31"/>
      <c r="J22" s="31"/>
      <c r="K22" s="31">
        <f>IFERROR(AVERAGEIF(K23:K32,"&lt;&gt;0"),0)</f>
        <v>0</v>
      </c>
    </row>
    <row r="23" spans="1:11" ht="18.75" hidden="1" x14ac:dyDescent="0.25">
      <c r="A23" s="59"/>
      <c r="B23" s="25" t="str">
        <f>B20</f>
        <v>2.3.1.3.1.1.</v>
      </c>
      <c r="C23" s="26"/>
      <c r="D23" s="27"/>
      <c r="E23" s="27" t="str">
        <f>E20</f>
        <v>1-20 кВ</v>
      </c>
      <c r="F23" s="27"/>
      <c r="G23" s="27"/>
      <c r="H23" s="27"/>
      <c r="I23" s="33" t="str">
        <f t="shared" ref="I23:I32" si="5">IF(D23=2019,IFERROR($H23/$F23*1000," "),"Х")</f>
        <v>Х</v>
      </c>
      <c r="J23" s="33" t="str">
        <f t="shared" ref="J23:J32" si="6">IF(D23=2020,IFERROR(H23/F23*1000," "),"Х")</f>
        <v>Х</v>
      </c>
      <c r="K23" s="33" t="str">
        <f t="shared" ref="K23:K32" si="7">IF(D23=2021,IFERROR(H23/F23*1000," "),"Х")</f>
        <v>Х</v>
      </c>
    </row>
    <row r="24" spans="1:11" ht="18.75" hidden="1" x14ac:dyDescent="0.25">
      <c r="A24" s="59"/>
      <c r="B24" s="25" t="str">
        <f>B23</f>
        <v>2.3.1.3.1.1.</v>
      </c>
      <c r="C24" s="26"/>
      <c r="D24" s="27"/>
      <c r="E24" s="27" t="str">
        <f>E23</f>
        <v>1-20 кВ</v>
      </c>
      <c r="F24" s="27"/>
      <c r="G24" s="27"/>
      <c r="H24" s="27"/>
      <c r="I24" s="33" t="str">
        <f t="shared" si="5"/>
        <v>Х</v>
      </c>
      <c r="J24" s="33" t="str">
        <f t="shared" si="6"/>
        <v>Х</v>
      </c>
      <c r="K24" s="33" t="str">
        <f t="shared" si="7"/>
        <v>Х</v>
      </c>
    </row>
    <row r="25" spans="1:11" ht="18.75" hidden="1" x14ac:dyDescent="0.25">
      <c r="A25" s="59"/>
      <c r="B25" s="25" t="str">
        <f t="shared" ref="B25:B32" si="8">B24</f>
        <v>2.3.1.3.1.1.</v>
      </c>
      <c r="C25" s="26"/>
      <c r="D25" s="27"/>
      <c r="E25" s="27" t="str">
        <f t="shared" ref="E25:E32" si="9">E24</f>
        <v>1-20 кВ</v>
      </c>
      <c r="F25" s="27"/>
      <c r="G25" s="27"/>
      <c r="H25" s="27"/>
      <c r="I25" s="33" t="str">
        <f t="shared" si="5"/>
        <v>Х</v>
      </c>
      <c r="J25" s="33" t="str">
        <f t="shared" si="6"/>
        <v>Х</v>
      </c>
      <c r="K25" s="33" t="str">
        <f t="shared" si="7"/>
        <v>Х</v>
      </c>
    </row>
    <row r="26" spans="1:11" ht="18.75" hidden="1" x14ac:dyDescent="0.25">
      <c r="A26" s="59"/>
      <c r="B26" s="25" t="str">
        <f t="shared" si="8"/>
        <v>2.3.1.3.1.1.</v>
      </c>
      <c r="C26" s="26"/>
      <c r="D26" s="27"/>
      <c r="E26" s="27" t="str">
        <f t="shared" si="9"/>
        <v>1-20 кВ</v>
      </c>
      <c r="F26" s="27"/>
      <c r="G26" s="27"/>
      <c r="H26" s="27"/>
      <c r="I26" s="33" t="str">
        <f t="shared" si="5"/>
        <v>Х</v>
      </c>
      <c r="J26" s="33" t="str">
        <f t="shared" si="6"/>
        <v>Х</v>
      </c>
      <c r="K26" s="33" t="str">
        <f t="shared" si="7"/>
        <v>Х</v>
      </c>
    </row>
    <row r="27" spans="1:11" ht="18.75" hidden="1" x14ac:dyDescent="0.25">
      <c r="A27" s="59"/>
      <c r="B27" s="25" t="str">
        <f t="shared" si="8"/>
        <v>2.3.1.3.1.1.</v>
      </c>
      <c r="C27" s="26"/>
      <c r="D27" s="27"/>
      <c r="E27" s="27" t="str">
        <f t="shared" si="9"/>
        <v>1-20 кВ</v>
      </c>
      <c r="F27" s="27"/>
      <c r="G27" s="27"/>
      <c r="H27" s="27"/>
      <c r="I27" s="33" t="str">
        <f t="shared" si="5"/>
        <v>Х</v>
      </c>
      <c r="J27" s="33" t="str">
        <f t="shared" si="6"/>
        <v>Х</v>
      </c>
      <c r="K27" s="33" t="str">
        <f t="shared" si="7"/>
        <v>Х</v>
      </c>
    </row>
    <row r="28" spans="1:11" ht="18.75" hidden="1" x14ac:dyDescent="0.25">
      <c r="A28" s="59"/>
      <c r="B28" s="25" t="str">
        <f t="shared" si="8"/>
        <v>2.3.1.3.1.1.</v>
      </c>
      <c r="C28" s="26"/>
      <c r="D28" s="27"/>
      <c r="E28" s="27" t="str">
        <f t="shared" si="9"/>
        <v>1-20 кВ</v>
      </c>
      <c r="F28" s="27"/>
      <c r="G28" s="27"/>
      <c r="H28" s="27"/>
      <c r="I28" s="33" t="str">
        <f t="shared" si="5"/>
        <v>Х</v>
      </c>
      <c r="J28" s="33" t="str">
        <f t="shared" si="6"/>
        <v>Х</v>
      </c>
      <c r="K28" s="33" t="str">
        <f t="shared" si="7"/>
        <v>Х</v>
      </c>
    </row>
    <row r="29" spans="1:11" ht="18.75" hidden="1" x14ac:dyDescent="0.25">
      <c r="A29" s="59"/>
      <c r="B29" s="25" t="str">
        <f t="shared" si="8"/>
        <v>2.3.1.3.1.1.</v>
      </c>
      <c r="C29" s="26"/>
      <c r="D29" s="27"/>
      <c r="E29" s="27" t="str">
        <f t="shared" si="9"/>
        <v>1-20 кВ</v>
      </c>
      <c r="F29" s="27"/>
      <c r="G29" s="27"/>
      <c r="H29" s="27"/>
      <c r="I29" s="33" t="str">
        <f t="shared" si="5"/>
        <v>Х</v>
      </c>
      <c r="J29" s="33" t="str">
        <f t="shared" si="6"/>
        <v>Х</v>
      </c>
      <c r="K29" s="33" t="str">
        <f t="shared" si="7"/>
        <v>Х</v>
      </c>
    </row>
    <row r="30" spans="1:11" ht="18.75" hidden="1" x14ac:dyDescent="0.25">
      <c r="A30" s="59"/>
      <c r="B30" s="25" t="str">
        <f t="shared" si="8"/>
        <v>2.3.1.3.1.1.</v>
      </c>
      <c r="C30" s="26"/>
      <c r="D30" s="27"/>
      <c r="E30" s="27" t="str">
        <f t="shared" si="9"/>
        <v>1-20 кВ</v>
      </c>
      <c r="F30" s="27"/>
      <c r="G30" s="27"/>
      <c r="H30" s="27"/>
      <c r="I30" s="33" t="str">
        <f t="shared" si="5"/>
        <v>Х</v>
      </c>
      <c r="J30" s="33" t="str">
        <f t="shared" si="6"/>
        <v>Х</v>
      </c>
      <c r="K30" s="33" t="str">
        <f t="shared" si="7"/>
        <v>Х</v>
      </c>
    </row>
    <row r="31" spans="1:11" ht="18.75" hidden="1" x14ac:dyDescent="0.25">
      <c r="A31" s="59"/>
      <c r="B31" s="25" t="str">
        <f t="shared" si="8"/>
        <v>2.3.1.3.1.1.</v>
      </c>
      <c r="C31" s="26"/>
      <c r="D31" s="27"/>
      <c r="E31" s="27" t="str">
        <f t="shared" si="9"/>
        <v>1-20 кВ</v>
      </c>
      <c r="F31" s="27"/>
      <c r="G31" s="27"/>
      <c r="H31" s="27"/>
      <c r="I31" s="33" t="str">
        <f t="shared" si="5"/>
        <v>Х</v>
      </c>
      <c r="J31" s="33" t="str">
        <f t="shared" si="6"/>
        <v>Х</v>
      </c>
      <c r="K31" s="33" t="str">
        <f t="shared" si="7"/>
        <v>Х</v>
      </c>
    </row>
    <row r="32" spans="1:11" ht="18.75" hidden="1" x14ac:dyDescent="0.25">
      <c r="A32" s="59"/>
      <c r="B32" s="25" t="str">
        <f t="shared" si="8"/>
        <v>2.3.1.3.1.1.</v>
      </c>
      <c r="C32" s="26"/>
      <c r="D32" s="27"/>
      <c r="E32" s="27" t="str">
        <f t="shared" si="9"/>
        <v>1-20 кВ</v>
      </c>
      <c r="F32" s="27"/>
      <c r="G32" s="27"/>
      <c r="H32" s="27"/>
      <c r="I32" s="33" t="str">
        <f t="shared" si="5"/>
        <v>Х</v>
      </c>
      <c r="J32" s="33" t="str">
        <f t="shared" si="6"/>
        <v>Х</v>
      </c>
      <c r="K32" s="33" t="str">
        <f t="shared" si="7"/>
        <v>Х</v>
      </c>
    </row>
    <row r="33" spans="1:11" ht="51.95" customHeight="1" x14ac:dyDescent="0.25">
      <c r="A33" s="58"/>
      <c r="B33" s="34" t="s">
        <v>6</v>
      </c>
      <c r="C33" s="22" t="s">
        <v>44</v>
      </c>
      <c r="D33" s="67"/>
      <c r="E33" s="35"/>
      <c r="F33" s="67">
        <f>SUM(F34:F36)</f>
        <v>0</v>
      </c>
      <c r="G33" s="67">
        <f>SUM(G34:G36)</f>
        <v>0</v>
      </c>
      <c r="H33" s="67">
        <f>SUM(H34:H36)</f>
        <v>0</v>
      </c>
      <c r="I33" s="31">
        <f>IFERROR(AVERAGEIF(I36:I46,"&lt;&gt;0"),0)</f>
        <v>0</v>
      </c>
      <c r="J33" s="31"/>
      <c r="K33" s="31"/>
    </row>
    <row r="34" spans="1:11" ht="45.75" customHeight="1" collapsed="1" x14ac:dyDescent="0.25">
      <c r="A34" s="58"/>
      <c r="B34" s="68" t="s">
        <v>45</v>
      </c>
      <c r="C34" s="22" t="s">
        <v>59</v>
      </c>
      <c r="D34" s="67">
        <f>D20</f>
        <v>2020</v>
      </c>
      <c r="E34" s="69" t="s">
        <v>41</v>
      </c>
      <c r="F34" s="67">
        <f>SUMIF(D37:D46,"2019", F37:F46)</f>
        <v>0</v>
      </c>
      <c r="G34" s="24">
        <f>SUMIF(D37:D46,"2019", G37:G46)</f>
        <v>0</v>
      </c>
      <c r="H34" s="24">
        <f>SUMIF(D37:D46,"2019", H37:H46)</f>
        <v>0</v>
      </c>
      <c r="I34" s="31">
        <f>IFERROR(AVERAGEIF(I37:I46,"&lt;&gt;0"),0)</f>
        <v>0</v>
      </c>
      <c r="J34" s="31"/>
      <c r="K34" s="31"/>
    </row>
    <row r="35" spans="1:11" ht="45.75" customHeight="1" x14ac:dyDescent="0.25">
      <c r="A35" s="58"/>
      <c r="B35" s="68"/>
      <c r="C35" s="22" t="s">
        <v>59</v>
      </c>
      <c r="D35" s="67">
        <f>D21</f>
        <v>2021</v>
      </c>
      <c r="E35" s="70"/>
      <c r="F35" s="67">
        <f>SUMIF(D37:D46,"2020", F37:F46)</f>
        <v>0</v>
      </c>
      <c r="G35" s="24">
        <f>SUMIF(D37:D46,"2020", G37:G46)</f>
        <v>0</v>
      </c>
      <c r="H35" s="24">
        <f>SUMIF(D37:D46,"2020", H37:H46)</f>
        <v>0</v>
      </c>
      <c r="I35" s="31"/>
      <c r="J35" s="31">
        <f>IFERROR(AVERAGEIF(J37:J46,"&lt;&gt;0"),0)</f>
        <v>0</v>
      </c>
      <c r="K35" s="31"/>
    </row>
    <row r="36" spans="1:11" ht="45.75" customHeight="1" x14ac:dyDescent="0.25">
      <c r="A36" s="58"/>
      <c r="B36" s="68"/>
      <c r="C36" s="22" t="s">
        <v>59</v>
      </c>
      <c r="D36" s="67">
        <f>D22</f>
        <v>2022</v>
      </c>
      <c r="E36" s="71"/>
      <c r="F36" s="67">
        <f>SUMIF(D37:D46,"2021", F37:F46)</f>
        <v>0</v>
      </c>
      <c r="G36" s="24">
        <f>SUMIF(D37:D46,"2021", G37:G46)</f>
        <v>0</v>
      </c>
      <c r="H36" s="24">
        <f>SUMIF(D37:D46,"2021", H37:H46)</f>
        <v>0</v>
      </c>
      <c r="I36" s="31"/>
      <c r="J36" s="31"/>
      <c r="K36" s="31">
        <f>IFERROR(AVERAGEIF(K37:K46,"&lt;&gt;0"),0)</f>
        <v>0</v>
      </c>
    </row>
    <row r="37" spans="1:11" ht="31.5" hidden="1" x14ac:dyDescent="0.25">
      <c r="A37" s="59"/>
      <c r="B37" s="25" t="str">
        <f>B34</f>
        <v>2.3.1.3.3.1.</v>
      </c>
      <c r="C37" s="26"/>
      <c r="D37" s="27"/>
      <c r="E37" s="27" t="str">
        <f>E34</f>
        <v>0,4 кВ и ниже</v>
      </c>
      <c r="F37" s="27"/>
      <c r="G37" s="27"/>
      <c r="H37" s="27"/>
      <c r="I37" s="32" t="str">
        <f>IF(D37=2019,IFERROR(H37/F37*1000," ")," ")</f>
        <v xml:space="preserve"> </v>
      </c>
      <c r="J37" s="32" t="str">
        <f>IF(D37=2020,IFERROR(H37/F37*1000," ")," ")</f>
        <v xml:space="preserve"> </v>
      </c>
      <c r="K37" s="32" t="str">
        <f>IF(D37=2021,IFERROR(H37/F37*1000," ")," ")</f>
        <v xml:space="preserve"> </v>
      </c>
    </row>
    <row r="38" spans="1:11" ht="31.5" hidden="1" x14ac:dyDescent="0.25">
      <c r="A38" s="59"/>
      <c r="B38" s="25" t="str">
        <f>B37</f>
        <v>2.3.1.3.3.1.</v>
      </c>
      <c r="C38" s="26"/>
      <c r="D38" s="27"/>
      <c r="E38" s="27" t="str">
        <f>E37</f>
        <v>0,4 кВ и ниже</v>
      </c>
      <c r="F38" s="27"/>
      <c r="G38" s="27"/>
      <c r="H38" s="27"/>
      <c r="I38" s="32" t="str">
        <f>IF(D38=2019,IFERROR(H38/F38*1000," ")," ")</f>
        <v xml:space="preserve"> </v>
      </c>
      <c r="J38" s="32" t="str">
        <f t="shared" ref="J38:J46" si="10">IF(D38=2020,IFERROR(H38/F38*1000," ")," ")</f>
        <v xml:space="preserve"> </v>
      </c>
      <c r="K38" s="32" t="str">
        <f t="shared" ref="K38:K46" si="11">IF(D38=2021,IFERROR(H38/F38*1000," ")," ")</f>
        <v xml:space="preserve"> </v>
      </c>
    </row>
    <row r="39" spans="1:11" ht="31.5" hidden="1" x14ac:dyDescent="0.25">
      <c r="A39" s="59"/>
      <c r="B39" s="25" t="str">
        <f t="shared" ref="B39:B46" si="12">B38</f>
        <v>2.3.1.3.3.1.</v>
      </c>
      <c r="C39" s="26"/>
      <c r="D39" s="27"/>
      <c r="E39" s="27" t="str">
        <f t="shared" ref="E39:E46" si="13">E38</f>
        <v>0,4 кВ и ниже</v>
      </c>
      <c r="F39" s="27"/>
      <c r="G39" s="27"/>
      <c r="H39" s="27"/>
      <c r="I39" s="32" t="str">
        <f t="shared" ref="I39:I46" si="14">IF(D39=2019,IFERROR(H39/F39*1000," ")," ")</f>
        <v xml:space="preserve"> </v>
      </c>
      <c r="J39" s="32" t="str">
        <f t="shared" si="10"/>
        <v xml:space="preserve"> </v>
      </c>
      <c r="K39" s="32" t="str">
        <f t="shared" si="11"/>
        <v xml:space="preserve"> </v>
      </c>
    </row>
    <row r="40" spans="1:11" ht="31.5" hidden="1" x14ac:dyDescent="0.25">
      <c r="A40" s="59"/>
      <c r="B40" s="25" t="str">
        <f t="shared" si="12"/>
        <v>2.3.1.3.3.1.</v>
      </c>
      <c r="C40" s="26"/>
      <c r="D40" s="27"/>
      <c r="E40" s="27" t="str">
        <f t="shared" si="13"/>
        <v>0,4 кВ и ниже</v>
      </c>
      <c r="F40" s="27"/>
      <c r="G40" s="27"/>
      <c r="H40" s="27"/>
      <c r="I40" s="32" t="str">
        <f t="shared" si="14"/>
        <v xml:space="preserve"> </v>
      </c>
      <c r="J40" s="32" t="str">
        <f t="shared" si="10"/>
        <v xml:space="preserve"> </v>
      </c>
      <c r="K40" s="32" t="str">
        <f t="shared" si="11"/>
        <v xml:space="preserve"> </v>
      </c>
    </row>
    <row r="41" spans="1:11" ht="31.5" hidden="1" x14ac:dyDescent="0.25">
      <c r="A41" s="59"/>
      <c r="B41" s="25" t="str">
        <f t="shared" si="12"/>
        <v>2.3.1.3.3.1.</v>
      </c>
      <c r="C41" s="26"/>
      <c r="D41" s="27"/>
      <c r="E41" s="27" t="str">
        <f t="shared" si="13"/>
        <v>0,4 кВ и ниже</v>
      </c>
      <c r="F41" s="27"/>
      <c r="G41" s="27"/>
      <c r="H41" s="27"/>
      <c r="I41" s="32" t="str">
        <f t="shared" si="14"/>
        <v xml:space="preserve"> </v>
      </c>
      <c r="J41" s="32" t="str">
        <f t="shared" si="10"/>
        <v xml:space="preserve"> </v>
      </c>
      <c r="K41" s="32" t="str">
        <f t="shared" si="11"/>
        <v xml:space="preserve"> </v>
      </c>
    </row>
    <row r="42" spans="1:11" ht="31.5" hidden="1" x14ac:dyDescent="0.25">
      <c r="A42" s="59"/>
      <c r="B42" s="25" t="str">
        <f t="shared" si="12"/>
        <v>2.3.1.3.3.1.</v>
      </c>
      <c r="C42" s="26"/>
      <c r="D42" s="27"/>
      <c r="E42" s="27" t="str">
        <f t="shared" si="13"/>
        <v>0,4 кВ и ниже</v>
      </c>
      <c r="F42" s="27"/>
      <c r="G42" s="27"/>
      <c r="H42" s="27"/>
      <c r="I42" s="32" t="str">
        <f t="shared" si="14"/>
        <v xml:space="preserve"> </v>
      </c>
      <c r="J42" s="32" t="str">
        <f t="shared" si="10"/>
        <v xml:space="preserve"> </v>
      </c>
      <c r="K42" s="32" t="str">
        <f t="shared" si="11"/>
        <v xml:space="preserve"> </v>
      </c>
    </row>
    <row r="43" spans="1:11" ht="31.5" hidden="1" x14ac:dyDescent="0.25">
      <c r="A43" s="59"/>
      <c r="B43" s="25" t="str">
        <f t="shared" si="12"/>
        <v>2.3.1.3.3.1.</v>
      </c>
      <c r="C43" s="26"/>
      <c r="D43" s="27"/>
      <c r="E43" s="27" t="str">
        <f t="shared" si="13"/>
        <v>0,4 кВ и ниже</v>
      </c>
      <c r="F43" s="27"/>
      <c r="G43" s="27"/>
      <c r="H43" s="27"/>
      <c r="I43" s="32" t="str">
        <f t="shared" si="14"/>
        <v xml:space="preserve"> </v>
      </c>
      <c r="J43" s="32" t="str">
        <f t="shared" si="10"/>
        <v xml:space="preserve"> </v>
      </c>
      <c r="K43" s="32" t="str">
        <f t="shared" si="11"/>
        <v xml:space="preserve"> </v>
      </c>
    </row>
    <row r="44" spans="1:11" ht="31.5" hidden="1" x14ac:dyDescent="0.25">
      <c r="A44" s="59"/>
      <c r="B44" s="25" t="str">
        <f t="shared" si="12"/>
        <v>2.3.1.3.3.1.</v>
      </c>
      <c r="C44" s="26"/>
      <c r="D44" s="27"/>
      <c r="E44" s="27" t="str">
        <f t="shared" si="13"/>
        <v>0,4 кВ и ниже</v>
      </c>
      <c r="F44" s="27"/>
      <c r="G44" s="27"/>
      <c r="H44" s="27"/>
      <c r="I44" s="32" t="str">
        <f t="shared" si="14"/>
        <v xml:space="preserve"> </v>
      </c>
      <c r="J44" s="32" t="str">
        <f t="shared" si="10"/>
        <v xml:space="preserve"> </v>
      </c>
      <c r="K44" s="32" t="str">
        <f t="shared" si="11"/>
        <v xml:space="preserve"> </v>
      </c>
    </row>
    <row r="45" spans="1:11" ht="31.5" hidden="1" x14ac:dyDescent="0.25">
      <c r="A45" s="59"/>
      <c r="B45" s="25" t="str">
        <f t="shared" si="12"/>
        <v>2.3.1.3.3.1.</v>
      </c>
      <c r="C45" s="26"/>
      <c r="D45" s="27"/>
      <c r="E45" s="27" t="str">
        <f t="shared" si="13"/>
        <v>0,4 кВ и ниже</v>
      </c>
      <c r="F45" s="27"/>
      <c r="G45" s="27"/>
      <c r="H45" s="27"/>
      <c r="I45" s="32" t="str">
        <f t="shared" si="14"/>
        <v xml:space="preserve"> </v>
      </c>
      <c r="J45" s="32" t="str">
        <f t="shared" si="10"/>
        <v xml:space="preserve"> </v>
      </c>
      <c r="K45" s="32" t="str">
        <f t="shared" si="11"/>
        <v xml:space="preserve"> </v>
      </c>
    </row>
    <row r="46" spans="1:11" ht="31.5" hidden="1" x14ac:dyDescent="0.25">
      <c r="A46" s="59"/>
      <c r="B46" s="25" t="str">
        <f t="shared" si="12"/>
        <v>2.3.1.3.3.1.</v>
      </c>
      <c r="C46" s="26"/>
      <c r="D46" s="27"/>
      <c r="E46" s="27" t="str">
        <f t="shared" si="13"/>
        <v>0,4 кВ и ниже</v>
      </c>
      <c r="F46" s="27"/>
      <c r="G46" s="27"/>
      <c r="H46" s="27"/>
      <c r="I46" s="32" t="str">
        <f t="shared" si="14"/>
        <v xml:space="preserve"> </v>
      </c>
      <c r="J46" s="32" t="str">
        <f t="shared" si="10"/>
        <v xml:space="preserve"> </v>
      </c>
      <c r="K46" s="32" t="str">
        <f t="shared" si="11"/>
        <v xml:space="preserve"> </v>
      </c>
    </row>
    <row r="47" spans="1:11" ht="33.75" customHeight="1" x14ac:dyDescent="0.25">
      <c r="A47" s="57"/>
      <c r="B47" s="72" t="s">
        <v>80</v>
      </c>
      <c r="C47" s="72"/>
      <c r="D47" s="72"/>
      <c r="E47" s="72"/>
      <c r="F47" s="72"/>
      <c r="G47" s="72"/>
      <c r="H47" s="72"/>
      <c r="I47" s="30"/>
      <c r="J47" s="30"/>
      <c r="K47" s="30"/>
    </row>
    <row r="48" spans="1:11" ht="51.95" customHeight="1" x14ac:dyDescent="0.25">
      <c r="A48" s="58"/>
      <c r="B48" s="34" t="s">
        <v>47</v>
      </c>
      <c r="C48" s="22" t="s">
        <v>46</v>
      </c>
      <c r="D48" s="67"/>
      <c r="E48" s="35"/>
      <c r="F48" s="67">
        <f>SUM(F49:F51)</f>
        <v>0</v>
      </c>
      <c r="G48" s="46">
        <f>SUM(G49:G51)</f>
        <v>0</v>
      </c>
      <c r="H48" s="44">
        <f>SUM(H49:H51)</f>
        <v>0</v>
      </c>
      <c r="I48" s="31">
        <f>IFERROR(AVERAGEIF(I51:I471,"&lt;&gt;0"),0)</f>
        <v>0</v>
      </c>
      <c r="J48" s="31"/>
      <c r="K48" s="31"/>
    </row>
    <row r="49" spans="1:11" ht="38.25" customHeight="1" x14ac:dyDescent="0.25">
      <c r="A49" s="58"/>
      <c r="B49" s="68" t="str">
        <f>B48</f>
        <v>3.1.1.1.1.1</v>
      </c>
      <c r="C49" s="22" t="s">
        <v>59</v>
      </c>
      <c r="D49" s="67">
        <f>D34</f>
        <v>2020</v>
      </c>
      <c r="E49" s="69" t="s">
        <v>41</v>
      </c>
      <c r="F49" s="67">
        <f>SUMIF(D52:D59,"2019", F52:F59)</f>
        <v>0</v>
      </c>
      <c r="G49" s="24">
        <f>SUMIF(D52:D59,"2019", G52:G59)</f>
        <v>0</v>
      </c>
      <c r="H49" s="44">
        <f>SUMIF(D52:D59,"2019", H52:H59)</f>
        <v>0</v>
      </c>
      <c r="I49" s="31">
        <f>IFERROR(AVERAGEIF(I52:I472,"&lt;&gt;0"),0)</f>
        <v>0</v>
      </c>
      <c r="J49" s="31"/>
      <c r="K49" s="31"/>
    </row>
    <row r="50" spans="1:11" ht="38.25" customHeight="1" x14ac:dyDescent="0.25">
      <c r="A50" s="58"/>
      <c r="B50" s="68"/>
      <c r="C50" s="22" t="s">
        <v>59</v>
      </c>
      <c r="D50" s="67">
        <f>D35</f>
        <v>2021</v>
      </c>
      <c r="E50" s="70"/>
      <c r="F50" s="67">
        <f>SUMIF(D52:D59,"2020", F52:F59)</f>
        <v>0</v>
      </c>
      <c r="G50" s="46">
        <f>SUMIF(D52:D59,"2020", G52:G59)</f>
        <v>0</v>
      </c>
      <c r="H50" s="44">
        <f>SUMIF(D52:D59,"2020", H52:H59)</f>
        <v>0</v>
      </c>
      <c r="I50" s="31"/>
      <c r="J50" s="31">
        <f>IFERROR(AVERAGEIF(J52:J472,"&lt;&gt;0"),0)</f>
        <v>0</v>
      </c>
      <c r="K50" s="31"/>
    </row>
    <row r="51" spans="1:11" ht="38.25" customHeight="1" x14ac:dyDescent="0.25">
      <c r="A51" s="58"/>
      <c r="B51" s="68"/>
      <c r="C51" s="22" t="s">
        <v>59</v>
      </c>
      <c r="D51" s="67">
        <f>D36</f>
        <v>2022</v>
      </c>
      <c r="E51" s="71"/>
      <c r="F51" s="67">
        <f>SUMIF(D52:D59,"2021", F52:F59)</f>
        <v>0</v>
      </c>
      <c r="G51" s="24">
        <f>SUMIF(D52:D59,"2021", G52:G59)</f>
        <v>0</v>
      </c>
      <c r="H51" s="44">
        <f>SUMIF(D52:D59,"2021", H52:H59)</f>
        <v>0</v>
      </c>
      <c r="I51" s="31"/>
      <c r="J51" s="31"/>
      <c r="K51" s="31">
        <f>IFERROR(AVERAGEIF(K52:K472,"&lt;&gt;0"),0)</f>
        <v>0</v>
      </c>
    </row>
    <row r="52" spans="1:11" s="53" customFormat="1" ht="18.75" hidden="1" x14ac:dyDescent="0.25">
      <c r="A52" s="51"/>
      <c r="B52" s="49" t="e">
        <f>#REF!</f>
        <v>#REF!</v>
      </c>
      <c r="C52" s="54"/>
      <c r="D52" s="48">
        <v>2020</v>
      </c>
      <c r="E52" s="48" t="e">
        <f>#REF!</f>
        <v>#REF!</v>
      </c>
      <c r="F52" s="48"/>
      <c r="G52" s="48"/>
      <c r="H52" s="55"/>
      <c r="I52" s="33" t="str">
        <f t="shared" ref="I52:I59" si="15">IF(D52=2019,IFERROR($H52/$F52*1000," "),"Х")</f>
        <v>Х</v>
      </c>
      <c r="J52" s="33" t="str">
        <f t="shared" ref="J52:J59" si="16">IF(D52=2020,IFERROR(H52/F52*1000," "),"Х")</f>
        <v xml:space="preserve"> </v>
      </c>
      <c r="K52" s="33" t="str">
        <f t="shared" ref="K52:K59" si="17">IF(D52=2021,IFERROR(H52/F52*1000," "),"Х")</f>
        <v>Х</v>
      </c>
    </row>
    <row r="53" spans="1:11" s="53" customFormat="1" ht="18.75" hidden="1" x14ac:dyDescent="0.25">
      <c r="A53" s="51"/>
      <c r="B53" s="49" t="e">
        <f>B52</f>
        <v>#REF!</v>
      </c>
      <c r="C53" s="54"/>
      <c r="D53" s="48">
        <v>2020</v>
      </c>
      <c r="E53" s="48" t="e">
        <f>E52</f>
        <v>#REF!</v>
      </c>
      <c r="F53" s="48"/>
      <c r="G53" s="48"/>
      <c r="H53" s="55"/>
      <c r="I53" s="33" t="str">
        <f t="shared" si="15"/>
        <v>Х</v>
      </c>
      <c r="J53" s="33" t="str">
        <f t="shared" si="16"/>
        <v xml:space="preserve"> </v>
      </c>
      <c r="K53" s="33" t="str">
        <f t="shared" si="17"/>
        <v>Х</v>
      </c>
    </row>
    <row r="54" spans="1:11" ht="18.75" hidden="1" x14ac:dyDescent="0.25">
      <c r="A54" s="59"/>
      <c r="B54" s="25" t="e">
        <f>B53</f>
        <v>#REF!</v>
      </c>
      <c r="C54" s="26"/>
      <c r="D54" s="27">
        <v>2020</v>
      </c>
      <c r="E54" s="27" t="e">
        <f>E53</f>
        <v>#REF!</v>
      </c>
      <c r="F54" s="27"/>
      <c r="G54" s="27"/>
      <c r="H54" s="27"/>
      <c r="I54" s="33" t="str">
        <f t="shared" si="15"/>
        <v>Х</v>
      </c>
      <c r="J54" s="33" t="str">
        <f t="shared" si="16"/>
        <v xml:space="preserve"> </v>
      </c>
      <c r="K54" s="33" t="str">
        <f t="shared" si="17"/>
        <v>Х</v>
      </c>
    </row>
    <row r="55" spans="1:11" ht="18.75" hidden="1" x14ac:dyDescent="0.25">
      <c r="A55" s="59"/>
      <c r="B55" s="25" t="e">
        <f>B52</f>
        <v>#REF!</v>
      </c>
      <c r="C55" s="26"/>
      <c r="D55" s="27">
        <v>2019</v>
      </c>
      <c r="E55" s="27" t="e">
        <f>E52</f>
        <v>#REF!</v>
      </c>
      <c r="F55" s="27"/>
      <c r="G55" s="27"/>
      <c r="H55" s="27"/>
      <c r="I55" s="33" t="str">
        <f t="shared" si="15"/>
        <v xml:space="preserve"> </v>
      </c>
      <c r="J55" s="33" t="str">
        <f t="shared" si="16"/>
        <v>Х</v>
      </c>
      <c r="K55" s="33" t="str">
        <f t="shared" si="17"/>
        <v>Х</v>
      </c>
    </row>
    <row r="56" spans="1:11" ht="18.75" hidden="1" x14ac:dyDescent="0.25">
      <c r="A56" s="59"/>
      <c r="B56" s="25" t="e">
        <f>B55</f>
        <v>#REF!</v>
      </c>
      <c r="C56" s="26"/>
      <c r="D56" s="27">
        <v>2019</v>
      </c>
      <c r="E56" s="27" t="e">
        <f>E55</f>
        <v>#REF!</v>
      </c>
      <c r="F56" s="27"/>
      <c r="G56" s="27"/>
      <c r="H56" s="27"/>
      <c r="I56" s="33" t="str">
        <f t="shared" si="15"/>
        <v xml:space="preserve"> </v>
      </c>
      <c r="J56" s="33" t="str">
        <f t="shared" si="16"/>
        <v>Х</v>
      </c>
      <c r="K56" s="33" t="str">
        <f t="shared" si="17"/>
        <v>Х</v>
      </c>
    </row>
    <row r="57" spans="1:11" ht="18.75" hidden="1" x14ac:dyDescent="0.25">
      <c r="A57" s="59"/>
      <c r="B57" s="25" t="e">
        <f>B56</f>
        <v>#REF!</v>
      </c>
      <c r="C57" s="26"/>
      <c r="D57" s="27">
        <v>2020</v>
      </c>
      <c r="E57" s="27" t="e">
        <f>E56</f>
        <v>#REF!</v>
      </c>
      <c r="F57" s="27"/>
      <c r="G57" s="27"/>
      <c r="H57" s="27"/>
      <c r="I57" s="33" t="str">
        <f t="shared" si="15"/>
        <v>Х</v>
      </c>
      <c r="J57" s="33" t="str">
        <f t="shared" si="16"/>
        <v xml:space="preserve"> </v>
      </c>
      <c r="K57" s="33" t="str">
        <f t="shared" si="17"/>
        <v>Х</v>
      </c>
    </row>
    <row r="58" spans="1:11" ht="18.75" hidden="1" x14ac:dyDescent="0.25">
      <c r="A58" s="59"/>
      <c r="B58" s="25" t="e">
        <f>B57</f>
        <v>#REF!</v>
      </c>
      <c r="C58" s="26"/>
      <c r="D58" s="27">
        <v>2020</v>
      </c>
      <c r="E58" s="27" t="e">
        <f>E57</f>
        <v>#REF!</v>
      </c>
      <c r="F58" s="27"/>
      <c r="G58" s="27"/>
      <c r="H58" s="27"/>
      <c r="I58" s="33" t="str">
        <f t="shared" si="15"/>
        <v>Х</v>
      </c>
      <c r="J58" s="33" t="str">
        <f t="shared" si="16"/>
        <v xml:space="preserve"> </v>
      </c>
      <c r="K58" s="33" t="str">
        <f t="shared" si="17"/>
        <v>Х</v>
      </c>
    </row>
    <row r="59" spans="1:11" ht="18.75" hidden="1" x14ac:dyDescent="0.25">
      <c r="A59" s="59"/>
      <c r="B59" s="25" t="e">
        <f>B58</f>
        <v>#REF!</v>
      </c>
      <c r="C59" s="26"/>
      <c r="D59" s="27">
        <v>2020</v>
      </c>
      <c r="E59" s="27" t="e">
        <f>E58</f>
        <v>#REF!</v>
      </c>
      <c r="F59" s="27"/>
      <c r="G59" s="27"/>
      <c r="H59" s="27"/>
      <c r="I59" s="33" t="str">
        <f t="shared" si="15"/>
        <v>Х</v>
      </c>
      <c r="J59" s="33" t="str">
        <f t="shared" si="16"/>
        <v xml:space="preserve"> </v>
      </c>
      <c r="K59" s="33" t="str">
        <f t="shared" si="17"/>
        <v>Х</v>
      </c>
    </row>
    <row r="60" spans="1:11" ht="51.95" customHeight="1" x14ac:dyDescent="0.25">
      <c r="A60" s="58"/>
      <c r="B60" s="34" t="s">
        <v>47</v>
      </c>
      <c r="C60" s="22" t="s">
        <v>46</v>
      </c>
      <c r="D60" s="67"/>
      <c r="E60" s="35"/>
      <c r="F60" s="67">
        <f>SUM(F61:F63)</f>
        <v>0</v>
      </c>
      <c r="G60" s="67">
        <f>SUM(G61:G63)</f>
        <v>0</v>
      </c>
      <c r="H60" s="44">
        <f>SUM(H61:H63)</f>
        <v>0</v>
      </c>
      <c r="I60" s="31">
        <f>IFERROR(AVERAGEIF(I63:I485,"&lt;&gt;0"),0)</f>
        <v>0</v>
      </c>
      <c r="J60" s="31"/>
      <c r="K60" s="31"/>
    </row>
    <row r="61" spans="1:11" ht="38.25" customHeight="1" x14ac:dyDescent="0.25">
      <c r="A61" s="58"/>
      <c r="B61" s="68" t="str">
        <f>B60</f>
        <v>3.1.1.1.1.1</v>
      </c>
      <c r="C61" s="22" t="s">
        <v>59</v>
      </c>
      <c r="D61" s="67">
        <f>D49</f>
        <v>2020</v>
      </c>
      <c r="E61" s="69" t="s">
        <v>42</v>
      </c>
      <c r="F61" s="67">
        <f>SUMIF(D64:D73,"2019", F64:F73)</f>
        <v>0</v>
      </c>
      <c r="G61" s="24">
        <f>SUMIF(D64:D73,"2019", G64:G73)</f>
        <v>0</v>
      </c>
      <c r="H61" s="44">
        <f>SUMIF(D64:D73,"2019", H64:H73)</f>
        <v>0</v>
      </c>
      <c r="I61" s="31">
        <f>IFERROR(AVERAGEIF(I64:I486,"&lt;&gt;0"),0)</f>
        <v>0</v>
      </c>
      <c r="J61" s="31"/>
      <c r="K61" s="31"/>
    </row>
    <row r="62" spans="1:11" ht="38.25" customHeight="1" x14ac:dyDescent="0.25">
      <c r="A62" s="58"/>
      <c r="B62" s="68"/>
      <c r="C62" s="22" t="s">
        <v>59</v>
      </c>
      <c r="D62" s="67">
        <f>D50</f>
        <v>2021</v>
      </c>
      <c r="E62" s="70"/>
      <c r="F62" s="67">
        <f>SUMIF(D64:D73,"2020", F64:F73)</f>
        <v>0</v>
      </c>
      <c r="G62" s="24">
        <f>SUMIF(D64:D73,"2020", G64:G73)</f>
        <v>0</v>
      </c>
      <c r="H62" s="44">
        <f>SUMIF(D64:D73,"2020", H64:H73)</f>
        <v>0</v>
      </c>
      <c r="I62" s="31"/>
      <c r="J62" s="31">
        <f>IFERROR(AVERAGEIF(J64:J486,"&lt;&gt;0"),0)</f>
        <v>0</v>
      </c>
      <c r="K62" s="31"/>
    </row>
    <row r="63" spans="1:11" ht="38.25" customHeight="1" x14ac:dyDescent="0.25">
      <c r="A63" s="58"/>
      <c r="B63" s="68"/>
      <c r="C63" s="22" t="s">
        <v>59</v>
      </c>
      <c r="D63" s="67">
        <f>D51</f>
        <v>2022</v>
      </c>
      <c r="E63" s="71"/>
      <c r="F63" s="67">
        <f>SUMIF(D64:D73,"2021", F64:F73)</f>
        <v>0</v>
      </c>
      <c r="G63" s="24">
        <f>SUMIF(D64:D73,"2021", G64:G73)</f>
        <v>0</v>
      </c>
      <c r="H63" s="44">
        <f>SUMIF(D64:D73,"2021", H64:H73)</f>
        <v>0</v>
      </c>
      <c r="I63" s="31"/>
      <c r="J63" s="31"/>
      <c r="K63" s="31">
        <f>IFERROR(AVERAGEIF(K64:K486,"&lt;&gt;0"),0)</f>
        <v>0</v>
      </c>
    </row>
    <row r="64" spans="1:11" ht="18.75" hidden="1" x14ac:dyDescent="0.25">
      <c r="A64" s="59"/>
      <c r="B64" s="25" t="str">
        <f>B61</f>
        <v>3.1.1.1.1.1</v>
      </c>
      <c r="C64" s="26"/>
      <c r="D64" s="27">
        <v>2019</v>
      </c>
      <c r="E64" s="27" t="str">
        <f>E61</f>
        <v>1-20 кВ</v>
      </c>
      <c r="F64" s="27"/>
      <c r="G64" s="27"/>
      <c r="H64" s="27"/>
      <c r="I64" s="33" t="str">
        <f t="shared" ref="I64:I73" si="18">IF(D64=2019,IFERROR($H64/$F64*1000," "),"Х")</f>
        <v xml:space="preserve"> </v>
      </c>
      <c r="J64" s="33" t="str">
        <f t="shared" ref="J64:J73" si="19">IF(D64=2020,IFERROR(H64/F64*1000," "),"Х")</f>
        <v>Х</v>
      </c>
      <c r="K64" s="33" t="str">
        <f t="shared" ref="K64:K73" si="20">IF(D64=2021,IFERROR(H64/F64*1000," "),"Х")</f>
        <v>Х</v>
      </c>
    </row>
    <row r="65" spans="1:11" ht="18.75" hidden="1" x14ac:dyDescent="0.25">
      <c r="A65" s="59"/>
      <c r="B65" s="25" t="str">
        <f>B64</f>
        <v>3.1.1.1.1.1</v>
      </c>
      <c r="C65" s="26"/>
      <c r="D65" s="27">
        <v>2019</v>
      </c>
      <c r="E65" s="27" t="str">
        <f>E64</f>
        <v>1-20 кВ</v>
      </c>
      <c r="F65" s="27"/>
      <c r="G65" s="27"/>
      <c r="H65" s="27"/>
      <c r="I65" s="33" t="str">
        <f t="shared" si="18"/>
        <v xml:space="preserve"> </v>
      </c>
      <c r="J65" s="33" t="str">
        <f t="shared" si="19"/>
        <v>Х</v>
      </c>
      <c r="K65" s="33" t="str">
        <f t="shared" si="20"/>
        <v>Х</v>
      </c>
    </row>
    <row r="66" spans="1:11" ht="18.75" hidden="1" x14ac:dyDescent="0.25">
      <c r="A66" s="59"/>
      <c r="B66" s="25" t="str">
        <f>B65</f>
        <v>3.1.1.1.1.1</v>
      </c>
      <c r="C66" s="26"/>
      <c r="D66" s="27">
        <v>2020</v>
      </c>
      <c r="E66" s="27" t="str">
        <f>E65</f>
        <v>1-20 кВ</v>
      </c>
      <c r="F66" s="27"/>
      <c r="G66" s="27"/>
      <c r="H66" s="27"/>
      <c r="I66" s="33" t="str">
        <f t="shared" si="18"/>
        <v>Х</v>
      </c>
      <c r="J66" s="33" t="str">
        <f t="shared" si="19"/>
        <v xml:space="preserve"> </v>
      </c>
      <c r="K66" s="33" t="str">
        <f t="shared" si="20"/>
        <v>Х</v>
      </c>
    </row>
    <row r="67" spans="1:11" ht="18.75" hidden="1" x14ac:dyDescent="0.25">
      <c r="A67" s="59"/>
      <c r="B67" s="25" t="str">
        <f>B66</f>
        <v>3.1.1.1.1.1</v>
      </c>
      <c r="C67" s="26"/>
      <c r="D67" s="27">
        <v>2020</v>
      </c>
      <c r="E67" s="27" t="str">
        <f>E66</f>
        <v>1-20 кВ</v>
      </c>
      <c r="F67" s="27"/>
      <c r="G67" s="27"/>
      <c r="H67" s="27"/>
      <c r="I67" s="33" t="str">
        <f t="shared" si="18"/>
        <v>Х</v>
      </c>
      <c r="J67" s="33" t="str">
        <f t="shared" si="19"/>
        <v xml:space="preserve"> </v>
      </c>
      <c r="K67" s="33" t="str">
        <f t="shared" si="20"/>
        <v>Х</v>
      </c>
    </row>
    <row r="68" spans="1:11" ht="18.75" hidden="1" x14ac:dyDescent="0.25">
      <c r="A68" s="59"/>
      <c r="B68" s="25" t="str">
        <f>B67</f>
        <v>3.1.1.1.1.1</v>
      </c>
      <c r="C68" s="26"/>
      <c r="D68" s="27">
        <v>2020</v>
      </c>
      <c r="E68" s="27" t="str">
        <f>E67</f>
        <v>1-20 кВ</v>
      </c>
      <c r="F68" s="27"/>
      <c r="G68" s="27"/>
      <c r="H68" s="27"/>
      <c r="I68" s="33" t="str">
        <f t="shared" si="18"/>
        <v>Х</v>
      </c>
      <c r="J68" s="33" t="str">
        <f t="shared" si="19"/>
        <v xml:space="preserve"> </v>
      </c>
      <c r="K68" s="33" t="str">
        <f t="shared" si="20"/>
        <v>Х</v>
      </c>
    </row>
    <row r="69" spans="1:11" ht="18.75" hidden="1" x14ac:dyDescent="0.25">
      <c r="A69" s="59"/>
      <c r="B69" s="25" t="str">
        <f>B66</f>
        <v>3.1.1.1.1.1</v>
      </c>
      <c r="C69" s="26"/>
      <c r="D69" s="27">
        <v>2019</v>
      </c>
      <c r="E69" s="27" t="str">
        <f>E66</f>
        <v>1-20 кВ</v>
      </c>
      <c r="F69" s="27"/>
      <c r="G69" s="27"/>
      <c r="H69" s="27"/>
      <c r="I69" s="33" t="str">
        <f t="shared" si="18"/>
        <v xml:space="preserve"> </v>
      </c>
      <c r="J69" s="33" t="str">
        <f t="shared" si="19"/>
        <v>Х</v>
      </c>
      <c r="K69" s="33" t="str">
        <f t="shared" si="20"/>
        <v>Х</v>
      </c>
    </row>
    <row r="70" spans="1:11" ht="18.75" hidden="1" x14ac:dyDescent="0.25">
      <c r="A70" s="59"/>
      <c r="B70" s="25" t="str">
        <f>B69</f>
        <v>3.1.1.1.1.1</v>
      </c>
      <c r="C70" s="26"/>
      <c r="D70" s="27">
        <v>2019</v>
      </c>
      <c r="E70" s="27" t="str">
        <f>E69</f>
        <v>1-20 кВ</v>
      </c>
      <c r="F70" s="27"/>
      <c r="G70" s="27"/>
      <c r="H70" s="27"/>
      <c r="I70" s="33" t="str">
        <f t="shared" si="18"/>
        <v xml:space="preserve"> </v>
      </c>
      <c r="J70" s="33" t="str">
        <f t="shared" si="19"/>
        <v>Х</v>
      </c>
      <c r="K70" s="33" t="str">
        <f t="shared" si="20"/>
        <v>Х</v>
      </c>
    </row>
    <row r="71" spans="1:11" ht="18.75" hidden="1" x14ac:dyDescent="0.25">
      <c r="A71" s="59"/>
      <c r="B71" s="25" t="str">
        <f>B70</f>
        <v>3.1.1.1.1.1</v>
      </c>
      <c r="C71" s="26"/>
      <c r="D71" s="27">
        <v>2020</v>
      </c>
      <c r="E71" s="27" t="str">
        <f>E70</f>
        <v>1-20 кВ</v>
      </c>
      <c r="F71" s="27"/>
      <c r="G71" s="27"/>
      <c r="H71" s="27"/>
      <c r="I71" s="33" t="str">
        <f t="shared" si="18"/>
        <v>Х</v>
      </c>
      <c r="J71" s="33" t="str">
        <f t="shared" si="19"/>
        <v xml:space="preserve"> </v>
      </c>
      <c r="K71" s="33" t="str">
        <f t="shared" si="20"/>
        <v>Х</v>
      </c>
    </row>
    <row r="72" spans="1:11" ht="18.75" hidden="1" x14ac:dyDescent="0.25">
      <c r="A72" s="59"/>
      <c r="B72" s="25" t="str">
        <f>B71</f>
        <v>3.1.1.1.1.1</v>
      </c>
      <c r="C72" s="26"/>
      <c r="D72" s="27">
        <v>2020</v>
      </c>
      <c r="E72" s="27" t="str">
        <f>E71</f>
        <v>1-20 кВ</v>
      </c>
      <c r="F72" s="27"/>
      <c r="G72" s="27"/>
      <c r="H72" s="27"/>
      <c r="I72" s="33" t="str">
        <f t="shared" si="18"/>
        <v>Х</v>
      </c>
      <c r="J72" s="33" t="str">
        <f t="shared" si="19"/>
        <v xml:space="preserve"> </v>
      </c>
      <c r="K72" s="33" t="str">
        <f t="shared" si="20"/>
        <v>Х</v>
      </c>
    </row>
    <row r="73" spans="1:11" ht="18.75" hidden="1" x14ac:dyDescent="0.25">
      <c r="A73" s="59"/>
      <c r="B73" s="25" t="str">
        <f>B72</f>
        <v>3.1.1.1.1.1</v>
      </c>
      <c r="C73" s="26"/>
      <c r="D73" s="27">
        <v>2020</v>
      </c>
      <c r="E73" s="27" t="str">
        <f>E72</f>
        <v>1-20 кВ</v>
      </c>
      <c r="F73" s="27"/>
      <c r="G73" s="27"/>
      <c r="H73" s="27"/>
      <c r="I73" s="33" t="str">
        <f t="shared" si="18"/>
        <v>Х</v>
      </c>
      <c r="J73" s="33" t="str">
        <f t="shared" si="19"/>
        <v xml:space="preserve"> </v>
      </c>
      <c r="K73" s="33" t="str">
        <f t="shared" si="20"/>
        <v>Х</v>
      </c>
    </row>
    <row r="74" spans="1:11" ht="33.75" customHeight="1" x14ac:dyDescent="0.25">
      <c r="A74" s="57"/>
      <c r="B74" s="72" t="s">
        <v>48</v>
      </c>
      <c r="C74" s="72"/>
      <c r="D74" s="72"/>
      <c r="E74" s="72"/>
      <c r="F74" s="72"/>
      <c r="G74" s="72"/>
      <c r="H74" s="72"/>
      <c r="I74" s="30"/>
      <c r="J74" s="30"/>
      <c r="K74" s="30"/>
    </row>
    <row r="75" spans="1:11" ht="51.95" customHeight="1" x14ac:dyDescent="0.25">
      <c r="A75" s="58"/>
      <c r="B75" s="34" t="s">
        <v>50</v>
      </c>
      <c r="C75" s="22" t="s">
        <v>49</v>
      </c>
      <c r="D75" s="67"/>
      <c r="E75" s="35"/>
      <c r="F75" s="67">
        <f>SUM(F76:F78)</f>
        <v>0</v>
      </c>
      <c r="G75" s="67">
        <f>SUM(G76:G78)</f>
        <v>0</v>
      </c>
      <c r="H75" s="44">
        <f>SUM(H76:H78)</f>
        <v>0</v>
      </c>
      <c r="I75" s="31">
        <f>IFERROR(AVERAGEIF(I78:I500,"&lt;&gt;0"),0)</f>
        <v>0</v>
      </c>
      <c r="J75" s="31"/>
      <c r="K75" s="31"/>
    </row>
    <row r="76" spans="1:11" ht="38.25" customHeight="1" x14ac:dyDescent="0.25">
      <c r="A76" s="58"/>
      <c r="B76" s="68" t="str">
        <f>B75</f>
        <v>4.1.2.</v>
      </c>
      <c r="C76" s="22" t="s">
        <v>59</v>
      </c>
      <c r="D76" s="67">
        <f>D61</f>
        <v>2020</v>
      </c>
      <c r="E76" s="69" t="s">
        <v>42</v>
      </c>
      <c r="F76" s="67">
        <f>SUMIF(D79:D88,"2019", F79:F88)</f>
        <v>0</v>
      </c>
      <c r="G76" s="24">
        <f>SUMIF(D79:D88,"2019", G79:G88)</f>
        <v>0</v>
      </c>
      <c r="H76" s="44">
        <f>SUMIF(D79:D88,"2019", H79:H88)</f>
        <v>0</v>
      </c>
      <c r="I76" s="31">
        <f>IFERROR(AVERAGEIF(I79:I501,"&lt;&gt;0"),0)</f>
        <v>0</v>
      </c>
      <c r="J76" s="31"/>
      <c r="K76" s="31"/>
    </row>
    <row r="77" spans="1:11" ht="38.25" customHeight="1" x14ac:dyDescent="0.25">
      <c r="A77" s="58"/>
      <c r="B77" s="68"/>
      <c r="C77" s="22" t="s">
        <v>59</v>
      </c>
      <c r="D77" s="67">
        <f>D62</f>
        <v>2021</v>
      </c>
      <c r="E77" s="70"/>
      <c r="F77" s="67">
        <f>SUMIF(D79:D88,"2020", F79:F88)</f>
        <v>0</v>
      </c>
      <c r="G77" s="24">
        <f>SUMIF(D79:D88,"2020", G79:G88)</f>
        <v>0</v>
      </c>
      <c r="H77" s="44">
        <f>SUMIF(D79:D88,"2020", H79:H88)</f>
        <v>0</v>
      </c>
      <c r="I77" s="31"/>
      <c r="J77" s="31">
        <f>IFERROR(AVERAGEIF(J79:J501,"&lt;&gt;0"),0)</f>
        <v>0</v>
      </c>
      <c r="K77" s="31"/>
    </row>
    <row r="78" spans="1:11" ht="38.25" customHeight="1" x14ac:dyDescent="0.25">
      <c r="A78" s="58"/>
      <c r="B78" s="68"/>
      <c r="C78" s="22" t="s">
        <v>59</v>
      </c>
      <c r="D78" s="67">
        <f>D63</f>
        <v>2022</v>
      </c>
      <c r="E78" s="71"/>
      <c r="F78" s="67">
        <f>SUMIF(D79:D88,"2021", F79:F88)</f>
        <v>0</v>
      </c>
      <c r="G78" s="24">
        <f>SUMIF(D79:D88,"2021", G79:G88)</f>
        <v>0</v>
      </c>
      <c r="H78" s="44">
        <f>SUMIF(D79:D88,"2021", H79:H88)</f>
        <v>0</v>
      </c>
      <c r="I78" s="31"/>
      <c r="J78" s="31"/>
      <c r="K78" s="31">
        <f>IFERROR(AVERAGEIF(K79:K501,"&lt;&gt;0"),0)</f>
        <v>0</v>
      </c>
    </row>
    <row r="79" spans="1:11" ht="18.75" hidden="1" x14ac:dyDescent="0.25">
      <c r="A79" s="59"/>
      <c r="B79" s="25" t="str">
        <f>B76</f>
        <v>4.1.2.</v>
      </c>
      <c r="C79" s="26"/>
      <c r="D79" s="27">
        <v>2019</v>
      </c>
      <c r="E79" s="27" t="str">
        <f>E76</f>
        <v>1-20 кВ</v>
      </c>
      <c r="F79" s="27"/>
      <c r="G79" s="27"/>
      <c r="H79" s="27"/>
      <c r="I79" s="33" t="str">
        <f t="shared" ref="I79:I88" si="21">IF(D79=2019,IFERROR($H79/$F79*1000," "),"Х")</f>
        <v xml:space="preserve"> </v>
      </c>
      <c r="J79" s="33" t="str">
        <f t="shared" ref="J79:J88" si="22">IF(D79=2020,IFERROR(H79/F79*1000," "),"Х")</f>
        <v>Х</v>
      </c>
      <c r="K79" s="33" t="str">
        <f t="shared" ref="K79:K88" si="23">IF(D79=2021,IFERROR(H79/F79*1000," "),"Х")</f>
        <v>Х</v>
      </c>
    </row>
    <row r="80" spans="1:11" ht="18.75" hidden="1" x14ac:dyDescent="0.25">
      <c r="A80" s="59"/>
      <c r="B80" s="25" t="str">
        <f>B79</f>
        <v>4.1.2.</v>
      </c>
      <c r="C80" s="26"/>
      <c r="D80" s="27">
        <v>2019</v>
      </c>
      <c r="E80" s="27" t="str">
        <f>E79</f>
        <v>1-20 кВ</v>
      </c>
      <c r="F80" s="27"/>
      <c r="G80" s="27"/>
      <c r="H80" s="27"/>
      <c r="I80" s="33" t="str">
        <f t="shared" si="21"/>
        <v xml:space="preserve"> </v>
      </c>
      <c r="J80" s="33" t="str">
        <f t="shared" si="22"/>
        <v>Х</v>
      </c>
      <c r="K80" s="33" t="str">
        <f t="shared" si="23"/>
        <v>Х</v>
      </c>
    </row>
    <row r="81" spans="1:11" ht="18.75" hidden="1" x14ac:dyDescent="0.25">
      <c r="A81" s="59"/>
      <c r="B81" s="25" t="str">
        <f>B80</f>
        <v>4.1.2.</v>
      </c>
      <c r="C81" s="26"/>
      <c r="D81" s="27">
        <v>2020</v>
      </c>
      <c r="E81" s="27" t="str">
        <f>E80</f>
        <v>1-20 кВ</v>
      </c>
      <c r="F81" s="27"/>
      <c r="G81" s="27"/>
      <c r="H81" s="27"/>
      <c r="I81" s="33" t="str">
        <f t="shared" si="21"/>
        <v>Х</v>
      </c>
      <c r="J81" s="33" t="str">
        <f t="shared" si="22"/>
        <v xml:space="preserve"> </v>
      </c>
      <c r="K81" s="33" t="str">
        <f t="shared" si="23"/>
        <v>Х</v>
      </c>
    </row>
    <row r="82" spans="1:11" ht="18.75" hidden="1" x14ac:dyDescent="0.25">
      <c r="A82" s="59"/>
      <c r="B82" s="25" t="str">
        <f>B81</f>
        <v>4.1.2.</v>
      </c>
      <c r="C82" s="26"/>
      <c r="D82" s="27">
        <v>2020</v>
      </c>
      <c r="E82" s="27" t="str">
        <f>E81</f>
        <v>1-20 кВ</v>
      </c>
      <c r="F82" s="27"/>
      <c r="G82" s="27"/>
      <c r="H82" s="27"/>
      <c r="I82" s="33" t="str">
        <f t="shared" si="21"/>
        <v>Х</v>
      </c>
      <c r="J82" s="33" t="str">
        <f t="shared" si="22"/>
        <v xml:space="preserve"> </v>
      </c>
      <c r="K82" s="33" t="str">
        <f t="shared" si="23"/>
        <v>Х</v>
      </c>
    </row>
    <row r="83" spans="1:11" ht="18.75" hidden="1" x14ac:dyDescent="0.25">
      <c r="A83" s="59"/>
      <c r="B83" s="25" t="str">
        <f>B82</f>
        <v>4.1.2.</v>
      </c>
      <c r="C83" s="26"/>
      <c r="D83" s="27">
        <v>2020</v>
      </c>
      <c r="E83" s="27" t="str">
        <f>E82</f>
        <v>1-20 кВ</v>
      </c>
      <c r="F83" s="27"/>
      <c r="G83" s="27"/>
      <c r="H83" s="27"/>
      <c r="I83" s="33" t="str">
        <f t="shared" si="21"/>
        <v>Х</v>
      </c>
      <c r="J83" s="33" t="str">
        <f t="shared" si="22"/>
        <v xml:space="preserve"> </v>
      </c>
      <c r="K83" s="33" t="str">
        <f t="shared" si="23"/>
        <v>Х</v>
      </c>
    </row>
    <row r="84" spans="1:11" ht="18.75" hidden="1" x14ac:dyDescent="0.25">
      <c r="A84" s="59"/>
      <c r="B84" s="25" t="str">
        <f>B81</f>
        <v>4.1.2.</v>
      </c>
      <c r="C84" s="26"/>
      <c r="D84" s="27">
        <v>2019</v>
      </c>
      <c r="E84" s="27" t="str">
        <f>E81</f>
        <v>1-20 кВ</v>
      </c>
      <c r="F84" s="27"/>
      <c r="G84" s="27"/>
      <c r="H84" s="27"/>
      <c r="I84" s="33" t="str">
        <f t="shared" si="21"/>
        <v xml:space="preserve"> </v>
      </c>
      <c r="J84" s="33" t="str">
        <f t="shared" si="22"/>
        <v>Х</v>
      </c>
      <c r="K84" s="33" t="str">
        <f t="shared" si="23"/>
        <v>Х</v>
      </c>
    </row>
    <row r="85" spans="1:11" ht="18.75" hidden="1" x14ac:dyDescent="0.25">
      <c r="A85" s="59"/>
      <c r="B85" s="25" t="str">
        <f>B84</f>
        <v>4.1.2.</v>
      </c>
      <c r="C85" s="26"/>
      <c r="D85" s="27">
        <v>2019</v>
      </c>
      <c r="E85" s="27" t="str">
        <f>E84</f>
        <v>1-20 кВ</v>
      </c>
      <c r="F85" s="27"/>
      <c r="G85" s="27"/>
      <c r="H85" s="27"/>
      <c r="I85" s="33" t="str">
        <f t="shared" si="21"/>
        <v xml:space="preserve"> </v>
      </c>
      <c r="J85" s="33" t="str">
        <f t="shared" si="22"/>
        <v>Х</v>
      </c>
      <c r="K85" s="33" t="str">
        <f t="shared" si="23"/>
        <v>Х</v>
      </c>
    </row>
    <row r="86" spans="1:11" ht="18.75" hidden="1" x14ac:dyDescent="0.25">
      <c r="A86" s="59"/>
      <c r="B86" s="25" t="str">
        <f>B85</f>
        <v>4.1.2.</v>
      </c>
      <c r="C86" s="26"/>
      <c r="D86" s="27">
        <v>2020</v>
      </c>
      <c r="E86" s="27" t="str">
        <f>E85</f>
        <v>1-20 кВ</v>
      </c>
      <c r="F86" s="27"/>
      <c r="G86" s="27"/>
      <c r="H86" s="27"/>
      <c r="I86" s="33" t="str">
        <f t="shared" si="21"/>
        <v>Х</v>
      </c>
      <c r="J86" s="33" t="str">
        <f t="shared" si="22"/>
        <v xml:space="preserve"> </v>
      </c>
      <c r="K86" s="33" t="str">
        <f t="shared" si="23"/>
        <v>Х</v>
      </c>
    </row>
    <row r="87" spans="1:11" ht="18.75" hidden="1" x14ac:dyDescent="0.25">
      <c r="A87" s="59"/>
      <c r="B87" s="25" t="str">
        <f>B86</f>
        <v>4.1.2.</v>
      </c>
      <c r="C87" s="26"/>
      <c r="D87" s="27">
        <v>2020</v>
      </c>
      <c r="E87" s="27" t="str">
        <f>E86</f>
        <v>1-20 кВ</v>
      </c>
      <c r="F87" s="27"/>
      <c r="G87" s="27"/>
      <c r="H87" s="27"/>
      <c r="I87" s="33" t="str">
        <f t="shared" si="21"/>
        <v>Х</v>
      </c>
      <c r="J87" s="33" t="str">
        <f t="shared" si="22"/>
        <v xml:space="preserve"> </v>
      </c>
      <c r="K87" s="33" t="str">
        <f t="shared" si="23"/>
        <v>Х</v>
      </c>
    </row>
    <row r="88" spans="1:11" ht="18.75" hidden="1" x14ac:dyDescent="0.25">
      <c r="A88" s="59"/>
      <c r="B88" s="25" t="str">
        <f>B87</f>
        <v>4.1.2.</v>
      </c>
      <c r="C88" s="26"/>
      <c r="D88" s="27">
        <v>2020</v>
      </c>
      <c r="E88" s="27" t="str">
        <f>E87</f>
        <v>1-20 кВ</v>
      </c>
      <c r="F88" s="27"/>
      <c r="G88" s="27"/>
      <c r="H88" s="27"/>
      <c r="I88" s="33" t="str">
        <f t="shared" si="21"/>
        <v>Х</v>
      </c>
      <c r="J88" s="33" t="str">
        <f t="shared" si="22"/>
        <v xml:space="preserve"> </v>
      </c>
      <c r="K88" s="33" t="str">
        <f t="shared" si="23"/>
        <v>Х</v>
      </c>
    </row>
    <row r="89" spans="1:11" ht="51.95" customHeight="1" x14ac:dyDescent="0.25">
      <c r="A89" s="58"/>
      <c r="B89" s="34" t="s">
        <v>52</v>
      </c>
      <c r="C89" s="22" t="s">
        <v>51</v>
      </c>
      <c r="D89" s="67"/>
      <c r="E89" s="35"/>
      <c r="F89" s="67">
        <f>SUM(F90:F92)</f>
        <v>0</v>
      </c>
      <c r="G89" s="67">
        <f>SUM(G90:G92)</f>
        <v>0</v>
      </c>
      <c r="H89" s="44">
        <f>SUM(H90:H92)</f>
        <v>0</v>
      </c>
      <c r="I89" s="31">
        <f>IFERROR(AVERAGEIF(I92:I514,"&lt;&gt;0"),0)</f>
        <v>0</v>
      </c>
      <c r="J89" s="31"/>
      <c r="K89" s="31"/>
    </row>
    <row r="90" spans="1:11" ht="38.25" customHeight="1" x14ac:dyDescent="0.25">
      <c r="A90" s="58"/>
      <c r="B90" s="68" t="str">
        <f>B89</f>
        <v>4.1.4.</v>
      </c>
      <c r="C90" s="22" t="s">
        <v>59</v>
      </c>
      <c r="D90" s="67">
        <f>D76</f>
        <v>2020</v>
      </c>
      <c r="E90" s="69" t="s">
        <v>42</v>
      </c>
      <c r="F90" s="67">
        <f>SUMIF(D93:D102,"2019", F93:F102)</f>
        <v>0</v>
      </c>
      <c r="G90" s="24">
        <f>SUMIF(D93:D102,"2019", G93:G102)</f>
        <v>0</v>
      </c>
      <c r="H90" s="44">
        <f>SUMIF(D93:D102,"2019", H93:H102)</f>
        <v>0</v>
      </c>
      <c r="I90" s="31">
        <f>IFERROR(AVERAGEIF(I93:I515,"&lt;&gt;0"),0)</f>
        <v>0</v>
      </c>
      <c r="J90" s="31"/>
      <c r="K90" s="31"/>
    </row>
    <row r="91" spans="1:11" ht="38.25" customHeight="1" x14ac:dyDescent="0.25">
      <c r="A91" s="58"/>
      <c r="B91" s="68"/>
      <c r="C91" s="22" t="s">
        <v>59</v>
      </c>
      <c r="D91" s="67">
        <f>D77</f>
        <v>2021</v>
      </c>
      <c r="E91" s="70"/>
      <c r="F91" s="67">
        <f>SUMIF(D93:D102,"2020", F93:F102)</f>
        <v>0</v>
      </c>
      <c r="G91" s="24">
        <f>SUMIF(D93:D102,"2020", G93:G102)</f>
        <v>0</v>
      </c>
      <c r="H91" s="44">
        <f>SUMIF(D93:D102,"2020", H93:H102)</f>
        <v>0</v>
      </c>
      <c r="I91" s="31"/>
      <c r="J91" s="31">
        <f>IFERROR(AVERAGEIF(J93:J515,"&lt;&gt;0"),0)</f>
        <v>0</v>
      </c>
      <c r="K91" s="31"/>
    </row>
    <row r="92" spans="1:11" ht="38.25" customHeight="1" x14ac:dyDescent="0.25">
      <c r="A92" s="58"/>
      <c r="B92" s="68"/>
      <c r="C92" s="22" t="s">
        <v>59</v>
      </c>
      <c r="D92" s="67">
        <f>D78</f>
        <v>2022</v>
      </c>
      <c r="E92" s="71"/>
      <c r="F92" s="67">
        <f>SUMIF(D93:D102,"2021", F93:F102)</f>
        <v>0</v>
      </c>
      <c r="G92" s="24">
        <f>SUMIF(D93:D102,"2021", G93:G102)</f>
        <v>0</v>
      </c>
      <c r="H92" s="44">
        <f>SUMIF(D93:D102,"2021", H93:H102)</f>
        <v>0</v>
      </c>
      <c r="I92" s="31"/>
      <c r="J92" s="31"/>
      <c r="K92" s="31">
        <f>IFERROR(AVERAGEIF(K93:K515,"&lt;&gt;0"),0)</f>
        <v>0</v>
      </c>
    </row>
    <row r="93" spans="1:11" ht="18.75" hidden="1" x14ac:dyDescent="0.25">
      <c r="A93" s="59"/>
      <c r="B93" s="25" t="str">
        <f>B90</f>
        <v>4.1.4.</v>
      </c>
      <c r="C93" s="26"/>
      <c r="D93" s="27">
        <v>2019</v>
      </c>
      <c r="E93" s="27" t="str">
        <f>E90</f>
        <v>1-20 кВ</v>
      </c>
      <c r="F93" s="27"/>
      <c r="G93" s="27"/>
      <c r="H93" s="27"/>
      <c r="I93" s="33" t="str">
        <f t="shared" ref="I93:I102" si="24">IF(D93=2019,IFERROR($H93/$F93*1000," "),"Х")</f>
        <v xml:space="preserve"> </v>
      </c>
      <c r="J93" s="33" t="str">
        <f t="shared" ref="J93:J102" si="25">IF(D93=2020,IFERROR(H93/F93*1000," "),"Х")</f>
        <v>Х</v>
      </c>
      <c r="K93" s="33" t="str">
        <f t="shared" ref="K93:K102" si="26">IF(D93=2021,IFERROR(H93/F93*1000," "),"Х")</f>
        <v>Х</v>
      </c>
    </row>
    <row r="94" spans="1:11" ht="18.75" hidden="1" x14ac:dyDescent="0.25">
      <c r="A94" s="59"/>
      <c r="B94" s="25" t="str">
        <f>B93</f>
        <v>4.1.4.</v>
      </c>
      <c r="C94" s="26"/>
      <c r="D94" s="27">
        <v>2019</v>
      </c>
      <c r="E94" s="27" t="str">
        <f>E93</f>
        <v>1-20 кВ</v>
      </c>
      <c r="F94" s="27"/>
      <c r="G94" s="27"/>
      <c r="H94" s="27"/>
      <c r="I94" s="33" t="str">
        <f t="shared" si="24"/>
        <v xml:space="preserve"> </v>
      </c>
      <c r="J94" s="33" t="str">
        <f t="shared" si="25"/>
        <v>Х</v>
      </c>
      <c r="K94" s="33" t="str">
        <f t="shared" si="26"/>
        <v>Х</v>
      </c>
    </row>
    <row r="95" spans="1:11" ht="18.75" hidden="1" x14ac:dyDescent="0.25">
      <c r="A95" s="59"/>
      <c r="B95" s="25" t="str">
        <f>B94</f>
        <v>4.1.4.</v>
      </c>
      <c r="C95" s="26"/>
      <c r="D95" s="27">
        <v>2020</v>
      </c>
      <c r="E95" s="27" t="str">
        <f>E94</f>
        <v>1-20 кВ</v>
      </c>
      <c r="F95" s="27"/>
      <c r="G95" s="27"/>
      <c r="H95" s="27"/>
      <c r="I95" s="33" t="str">
        <f t="shared" si="24"/>
        <v>Х</v>
      </c>
      <c r="J95" s="33" t="str">
        <f t="shared" si="25"/>
        <v xml:space="preserve"> </v>
      </c>
      <c r="K95" s="33" t="str">
        <f t="shared" si="26"/>
        <v>Х</v>
      </c>
    </row>
    <row r="96" spans="1:11" ht="18.75" hidden="1" x14ac:dyDescent="0.25">
      <c r="A96" s="59"/>
      <c r="B96" s="25" t="str">
        <f>B95</f>
        <v>4.1.4.</v>
      </c>
      <c r="C96" s="26"/>
      <c r="D96" s="27">
        <v>2020</v>
      </c>
      <c r="E96" s="27" t="str">
        <f>E95</f>
        <v>1-20 кВ</v>
      </c>
      <c r="F96" s="27"/>
      <c r="G96" s="27"/>
      <c r="H96" s="27"/>
      <c r="I96" s="33" t="str">
        <f t="shared" si="24"/>
        <v>Х</v>
      </c>
      <c r="J96" s="33" t="str">
        <f t="shared" si="25"/>
        <v xml:space="preserve"> </v>
      </c>
      <c r="K96" s="33" t="str">
        <f t="shared" si="26"/>
        <v>Х</v>
      </c>
    </row>
    <row r="97" spans="1:11" ht="18.75" hidden="1" x14ac:dyDescent="0.25">
      <c r="A97" s="59"/>
      <c r="B97" s="25" t="str">
        <f>B96</f>
        <v>4.1.4.</v>
      </c>
      <c r="C97" s="26"/>
      <c r="D97" s="27">
        <v>2020</v>
      </c>
      <c r="E97" s="27" t="str">
        <f>E96</f>
        <v>1-20 кВ</v>
      </c>
      <c r="F97" s="27"/>
      <c r="G97" s="27"/>
      <c r="H97" s="27"/>
      <c r="I97" s="33" t="str">
        <f t="shared" si="24"/>
        <v>Х</v>
      </c>
      <c r="J97" s="33" t="str">
        <f t="shared" si="25"/>
        <v xml:space="preserve"> </v>
      </c>
      <c r="K97" s="33" t="str">
        <f t="shared" si="26"/>
        <v>Х</v>
      </c>
    </row>
    <row r="98" spans="1:11" ht="18.75" hidden="1" x14ac:dyDescent="0.25">
      <c r="A98" s="59"/>
      <c r="B98" s="25" t="str">
        <f>B95</f>
        <v>4.1.4.</v>
      </c>
      <c r="C98" s="26"/>
      <c r="D98" s="27">
        <v>2019</v>
      </c>
      <c r="E98" s="27" t="str">
        <f>E95</f>
        <v>1-20 кВ</v>
      </c>
      <c r="F98" s="27"/>
      <c r="G98" s="27"/>
      <c r="H98" s="27"/>
      <c r="I98" s="33" t="str">
        <f t="shared" si="24"/>
        <v xml:space="preserve"> </v>
      </c>
      <c r="J98" s="33" t="str">
        <f t="shared" si="25"/>
        <v>Х</v>
      </c>
      <c r="K98" s="33" t="str">
        <f t="shared" si="26"/>
        <v>Х</v>
      </c>
    </row>
    <row r="99" spans="1:11" ht="18.75" hidden="1" x14ac:dyDescent="0.25">
      <c r="A99" s="59"/>
      <c r="B99" s="25" t="str">
        <f>B98</f>
        <v>4.1.4.</v>
      </c>
      <c r="C99" s="26"/>
      <c r="D99" s="27">
        <v>2019</v>
      </c>
      <c r="E99" s="27" t="str">
        <f>E98</f>
        <v>1-20 кВ</v>
      </c>
      <c r="F99" s="27"/>
      <c r="G99" s="27"/>
      <c r="H99" s="27"/>
      <c r="I99" s="33" t="str">
        <f t="shared" si="24"/>
        <v xml:space="preserve"> </v>
      </c>
      <c r="J99" s="33" t="str">
        <f t="shared" si="25"/>
        <v>Х</v>
      </c>
      <c r="K99" s="33" t="str">
        <f t="shared" si="26"/>
        <v>Х</v>
      </c>
    </row>
    <row r="100" spans="1:11" ht="18.75" hidden="1" x14ac:dyDescent="0.25">
      <c r="A100" s="59"/>
      <c r="B100" s="25" t="str">
        <f>B99</f>
        <v>4.1.4.</v>
      </c>
      <c r="C100" s="26"/>
      <c r="D100" s="27">
        <v>2020</v>
      </c>
      <c r="E100" s="27" t="str">
        <f>E99</f>
        <v>1-20 кВ</v>
      </c>
      <c r="F100" s="27"/>
      <c r="G100" s="27"/>
      <c r="H100" s="27"/>
      <c r="I100" s="33" t="str">
        <f t="shared" si="24"/>
        <v>Х</v>
      </c>
      <c r="J100" s="33" t="str">
        <f t="shared" si="25"/>
        <v xml:space="preserve"> </v>
      </c>
      <c r="K100" s="33" t="str">
        <f t="shared" si="26"/>
        <v>Х</v>
      </c>
    </row>
    <row r="101" spans="1:11" ht="18.75" hidden="1" x14ac:dyDescent="0.25">
      <c r="A101" s="59"/>
      <c r="B101" s="25" t="str">
        <f>B100</f>
        <v>4.1.4.</v>
      </c>
      <c r="C101" s="26"/>
      <c r="D101" s="27">
        <v>2020</v>
      </c>
      <c r="E101" s="27" t="str">
        <f>E100</f>
        <v>1-20 кВ</v>
      </c>
      <c r="F101" s="27"/>
      <c r="G101" s="27"/>
      <c r="H101" s="27"/>
      <c r="I101" s="33" t="str">
        <f t="shared" si="24"/>
        <v>Х</v>
      </c>
      <c r="J101" s="33" t="str">
        <f t="shared" si="25"/>
        <v xml:space="preserve"> </v>
      </c>
      <c r="K101" s="33" t="str">
        <f t="shared" si="26"/>
        <v>Х</v>
      </c>
    </row>
    <row r="102" spans="1:11" ht="18.75" hidden="1" x14ac:dyDescent="0.25">
      <c r="A102" s="59"/>
      <c r="B102" s="25" t="str">
        <f>B101</f>
        <v>4.1.4.</v>
      </c>
      <c r="C102" s="26"/>
      <c r="D102" s="27">
        <v>2020</v>
      </c>
      <c r="E102" s="27" t="str">
        <f>E101</f>
        <v>1-20 кВ</v>
      </c>
      <c r="F102" s="27"/>
      <c r="G102" s="27"/>
      <c r="H102" s="27"/>
      <c r="I102" s="33" t="str">
        <f t="shared" si="24"/>
        <v>Х</v>
      </c>
      <c r="J102" s="33" t="str">
        <f t="shared" si="25"/>
        <v xml:space="preserve"> </v>
      </c>
      <c r="K102" s="33" t="str">
        <f t="shared" si="26"/>
        <v>Х</v>
      </c>
    </row>
    <row r="103" spans="1:11" ht="33.75" customHeight="1" x14ac:dyDescent="0.25">
      <c r="A103" s="57"/>
      <c r="B103" s="72" t="s">
        <v>53</v>
      </c>
      <c r="C103" s="72"/>
      <c r="D103" s="72"/>
      <c r="E103" s="72"/>
      <c r="F103" s="72"/>
      <c r="G103" s="72"/>
      <c r="H103" s="72"/>
      <c r="I103" s="30"/>
      <c r="J103" s="30"/>
      <c r="K103" s="30"/>
    </row>
    <row r="104" spans="1:11" ht="51.95" customHeight="1" x14ac:dyDescent="0.25">
      <c r="A104" s="58"/>
      <c r="B104" s="34" t="s">
        <v>54</v>
      </c>
      <c r="C104" s="22" t="s">
        <v>68</v>
      </c>
      <c r="D104" s="67"/>
      <c r="E104" s="35"/>
      <c r="F104" s="67">
        <f>SUM(F105:F107)</f>
        <v>0</v>
      </c>
      <c r="G104" s="67">
        <f>SUM(G105:G107)</f>
        <v>0</v>
      </c>
      <c r="H104" s="44">
        <f>SUM(H105:H107)</f>
        <v>0</v>
      </c>
      <c r="I104" s="31">
        <f>IFERROR(AVERAGEIF(I107:I529,"&lt;&gt;0"),0)</f>
        <v>0</v>
      </c>
      <c r="J104" s="31"/>
      <c r="K104" s="31"/>
    </row>
    <row r="105" spans="1:11" ht="38.25" customHeight="1" x14ac:dyDescent="0.25">
      <c r="A105" s="58"/>
      <c r="B105" s="68" t="str">
        <f>B104</f>
        <v>5.1.1.1</v>
      </c>
      <c r="C105" s="22" t="s">
        <v>59</v>
      </c>
      <c r="D105" s="67">
        <f>D90</f>
        <v>2020</v>
      </c>
      <c r="E105" s="69" t="s">
        <v>55</v>
      </c>
      <c r="F105" s="67">
        <f>SUMIF(D108:D117,"2019", F108:F117)</f>
        <v>0</v>
      </c>
      <c r="G105" s="24">
        <f>SUMIF(D108:D117,"2019", G108:G117)</f>
        <v>0</v>
      </c>
      <c r="H105" s="44">
        <f>SUMIF(D108:D117,"2019", H108:H117)</f>
        <v>0</v>
      </c>
      <c r="I105" s="31">
        <f>IFERROR(AVERAGEIF(I108:I530,"&lt;&gt;0"),0)</f>
        <v>0</v>
      </c>
      <c r="J105" s="31"/>
      <c r="K105" s="31"/>
    </row>
    <row r="106" spans="1:11" ht="38.25" customHeight="1" x14ac:dyDescent="0.25">
      <c r="A106" s="58"/>
      <c r="B106" s="68"/>
      <c r="C106" s="22" t="s">
        <v>59</v>
      </c>
      <c r="D106" s="67">
        <f>D91</f>
        <v>2021</v>
      </c>
      <c r="E106" s="70"/>
      <c r="F106" s="67">
        <f>SUMIF(D108:D117,"2020", F108:F117)</f>
        <v>0</v>
      </c>
      <c r="G106" s="24">
        <f>SUMIF(D108:D117,"2020", G108:G117)</f>
        <v>0</v>
      </c>
      <c r="H106" s="44">
        <f>SUMIF(D108:D117,"2020", H108:H117)</f>
        <v>0</v>
      </c>
      <c r="I106" s="31"/>
      <c r="J106" s="31">
        <f>IFERROR(AVERAGEIF(J108:J530,"&lt;&gt;0"),0)</f>
        <v>0</v>
      </c>
      <c r="K106" s="31"/>
    </row>
    <row r="107" spans="1:11" ht="38.25" customHeight="1" x14ac:dyDescent="0.25">
      <c r="A107" s="58"/>
      <c r="B107" s="68"/>
      <c r="C107" s="22" t="s">
        <v>59</v>
      </c>
      <c r="D107" s="67">
        <f>D92</f>
        <v>2022</v>
      </c>
      <c r="E107" s="71"/>
      <c r="F107" s="67">
        <f>SUMIF(D108:D117,"2021", F108:F117)</f>
        <v>0</v>
      </c>
      <c r="G107" s="24">
        <f>SUMIF(D108:D117,"2021", G108:G117)</f>
        <v>0</v>
      </c>
      <c r="H107" s="44">
        <f>SUMIF(D108:D117,"2021", H108:H117)</f>
        <v>0</v>
      </c>
      <c r="I107" s="31"/>
      <c r="J107" s="31"/>
      <c r="K107" s="31">
        <f>IFERROR(AVERAGEIF(K108:K530,"&lt;&gt;0"),0)</f>
        <v>0</v>
      </c>
    </row>
    <row r="108" spans="1:11" ht="18.75" hidden="1" x14ac:dyDescent="0.25">
      <c r="A108" s="59"/>
      <c r="B108" s="25" t="str">
        <f>B105</f>
        <v>5.1.1.1</v>
      </c>
      <c r="C108" s="26"/>
      <c r="D108" s="27">
        <v>2019</v>
      </c>
      <c r="E108" s="27" t="str">
        <f>E105</f>
        <v>10/0,4</v>
      </c>
      <c r="F108" s="27"/>
      <c r="G108" s="27"/>
      <c r="H108" s="27"/>
      <c r="I108" s="33" t="str">
        <f t="shared" ref="I108:I117" si="27">IF(D108=2019,IFERROR($H108/$F108*1000," "),"Х")</f>
        <v xml:space="preserve"> </v>
      </c>
      <c r="J108" s="33" t="str">
        <f t="shared" ref="J108:J117" si="28">IF(D108=2020,IFERROR(H108/F108*1000," "),"Х")</f>
        <v>Х</v>
      </c>
      <c r="K108" s="33" t="str">
        <f t="shared" ref="K108:K117" si="29">IF(D108=2021,IFERROR(H108/F108*1000," "),"Х")</f>
        <v>Х</v>
      </c>
    </row>
    <row r="109" spans="1:11" ht="18.75" hidden="1" x14ac:dyDescent="0.25">
      <c r="A109" s="59"/>
      <c r="B109" s="25" t="str">
        <f>B108</f>
        <v>5.1.1.1</v>
      </c>
      <c r="C109" s="26"/>
      <c r="D109" s="27">
        <v>2019</v>
      </c>
      <c r="E109" s="27" t="str">
        <f>E108</f>
        <v>10/0,4</v>
      </c>
      <c r="F109" s="27"/>
      <c r="G109" s="27"/>
      <c r="H109" s="27"/>
      <c r="I109" s="33" t="str">
        <f t="shared" si="27"/>
        <v xml:space="preserve"> </v>
      </c>
      <c r="J109" s="33" t="str">
        <f t="shared" si="28"/>
        <v>Х</v>
      </c>
      <c r="K109" s="33" t="str">
        <f t="shared" si="29"/>
        <v>Х</v>
      </c>
    </row>
    <row r="110" spans="1:11" ht="18.75" hidden="1" x14ac:dyDescent="0.25">
      <c r="A110" s="59"/>
      <c r="B110" s="25" t="str">
        <f>B109</f>
        <v>5.1.1.1</v>
      </c>
      <c r="C110" s="26"/>
      <c r="D110" s="27">
        <v>2020</v>
      </c>
      <c r="E110" s="27" t="str">
        <f>E109</f>
        <v>10/0,4</v>
      </c>
      <c r="F110" s="27"/>
      <c r="G110" s="27"/>
      <c r="H110" s="27"/>
      <c r="I110" s="33" t="str">
        <f t="shared" si="27"/>
        <v>Х</v>
      </c>
      <c r="J110" s="33" t="str">
        <f t="shared" si="28"/>
        <v xml:space="preserve"> </v>
      </c>
      <c r="K110" s="33" t="str">
        <f t="shared" si="29"/>
        <v>Х</v>
      </c>
    </row>
    <row r="111" spans="1:11" ht="18.75" hidden="1" x14ac:dyDescent="0.25">
      <c r="A111" s="59"/>
      <c r="B111" s="25" t="str">
        <f>B110</f>
        <v>5.1.1.1</v>
      </c>
      <c r="C111" s="26"/>
      <c r="D111" s="27">
        <v>2020</v>
      </c>
      <c r="E111" s="27" t="str">
        <f>E110</f>
        <v>10/0,4</v>
      </c>
      <c r="F111" s="27"/>
      <c r="G111" s="27"/>
      <c r="H111" s="27"/>
      <c r="I111" s="33" t="str">
        <f t="shared" si="27"/>
        <v>Х</v>
      </c>
      <c r="J111" s="33" t="str">
        <f t="shared" si="28"/>
        <v xml:space="preserve"> </v>
      </c>
      <c r="K111" s="33" t="str">
        <f t="shared" si="29"/>
        <v>Х</v>
      </c>
    </row>
    <row r="112" spans="1:11" ht="18.75" hidden="1" x14ac:dyDescent="0.25">
      <c r="A112" s="59"/>
      <c r="B112" s="25" t="str">
        <f>B111</f>
        <v>5.1.1.1</v>
      </c>
      <c r="C112" s="26"/>
      <c r="D112" s="27">
        <v>2020</v>
      </c>
      <c r="E112" s="27" t="str">
        <f>E111</f>
        <v>10/0,4</v>
      </c>
      <c r="F112" s="27"/>
      <c r="G112" s="27"/>
      <c r="H112" s="27"/>
      <c r="I112" s="33" t="str">
        <f t="shared" si="27"/>
        <v>Х</v>
      </c>
      <c r="J112" s="33" t="str">
        <f t="shared" si="28"/>
        <v xml:space="preserve"> </v>
      </c>
      <c r="K112" s="33" t="str">
        <f t="shared" si="29"/>
        <v>Х</v>
      </c>
    </row>
    <row r="113" spans="1:11" ht="18.75" hidden="1" x14ac:dyDescent="0.25">
      <c r="A113" s="59"/>
      <c r="B113" s="25" t="str">
        <f>B110</f>
        <v>5.1.1.1</v>
      </c>
      <c r="C113" s="26"/>
      <c r="D113" s="27">
        <v>2019</v>
      </c>
      <c r="E113" s="27" t="str">
        <f>E110</f>
        <v>10/0,4</v>
      </c>
      <c r="F113" s="27"/>
      <c r="G113" s="27"/>
      <c r="H113" s="27"/>
      <c r="I113" s="33" t="str">
        <f t="shared" si="27"/>
        <v xml:space="preserve"> </v>
      </c>
      <c r="J113" s="33" t="str">
        <f t="shared" si="28"/>
        <v>Х</v>
      </c>
      <c r="K113" s="33" t="str">
        <f t="shared" si="29"/>
        <v>Х</v>
      </c>
    </row>
    <row r="114" spans="1:11" ht="18.75" hidden="1" x14ac:dyDescent="0.25">
      <c r="A114" s="59"/>
      <c r="B114" s="25" t="str">
        <f>B113</f>
        <v>5.1.1.1</v>
      </c>
      <c r="C114" s="26"/>
      <c r="D114" s="27">
        <v>2019</v>
      </c>
      <c r="E114" s="27" t="str">
        <f>E113</f>
        <v>10/0,4</v>
      </c>
      <c r="F114" s="27"/>
      <c r="G114" s="27"/>
      <c r="H114" s="27"/>
      <c r="I114" s="33" t="str">
        <f t="shared" si="27"/>
        <v xml:space="preserve"> </v>
      </c>
      <c r="J114" s="33" t="str">
        <f t="shared" si="28"/>
        <v>Х</v>
      </c>
      <c r="K114" s="33" t="str">
        <f t="shared" si="29"/>
        <v>Х</v>
      </c>
    </row>
    <row r="115" spans="1:11" ht="18.75" hidden="1" x14ac:dyDescent="0.25">
      <c r="A115" s="59"/>
      <c r="B115" s="25" t="str">
        <f>B114</f>
        <v>5.1.1.1</v>
      </c>
      <c r="C115" s="26"/>
      <c r="D115" s="27">
        <v>2020</v>
      </c>
      <c r="E115" s="27" t="str">
        <f>E114</f>
        <v>10/0,4</v>
      </c>
      <c r="F115" s="27"/>
      <c r="G115" s="27"/>
      <c r="H115" s="27"/>
      <c r="I115" s="33" t="str">
        <f t="shared" si="27"/>
        <v>Х</v>
      </c>
      <c r="J115" s="33" t="str">
        <f t="shared" si="28"/>
        <v xml:space="preserve"> </v>
      </c>
      <c r="K115" s="33" t="str">
        <f t="shared" si="29"/>
        <v>Х</v>
      </c>
    </row>
    <row r="116" spans="1:11" ht="18.75" hidden="1" x14ac:dyDescent="0.25">
      <c r="A116" s="59"/>
      <c r="B116" s="25" t="str">
        <f>B115</f>
        <v>5.1.1.1</v>
      </c>
      <c r="C116" s="26"/>
      <c r="D116" s="27">
        <v>2020</v>
      </c>
      <c r="E116" s="27" t="str">
        <f>E115</f>
        <v>10/0,4</v>
      </c>
      <c r="F116" s="27"/>
      <c r="G116" s="27"/>
      <c r="H116" s="27"/>
      <c r="I116" s="33" t="str">
        <f t="shared" si="27"/>
        <v>Х</v>
      </c>
      <c r="J116" s="33" t="str">
        <f t="shared" si="28"/>
        <v xml:space="preserve"> </v>
      </c>
      <c r="K116" s="33" t="str">
        <f t="shared" si="29"/>
        <v>Х</v>
      </c>
    </row>
    <row r="117" spans="1:11" ht="18.75" hidden="1" x14ac:dyDescent="0.25">
      <c r="A117" s="59"/>
      <c r="B117" s="25" t="str">
        <f>B116</f>
        <v>5.1.1.1</v>
      </c>
      <c r="C117" s="26"/>
      <c r="D117" s="27">
        <v>2020</v>
      </c>
      <c r="E117" s="27" t="str">
        <f>E116</f>
        <v>10/0,4</v>
      </c>
      <c r="F117" s="27"/>
      <c r="G117" s="27"/>
      <c r="H117" s="27"/>
      <c r="I117" s="33" t="str">
        <f t="shared" si="27"/>
        <v>Х</v>
      </c>
      <c r="J117" s="33" t="str">
        <f t="shared" si="28"/>
        <v xml:space="preserve"> </v>
      </c>
      <c r="K117" s="33" t="str">
        <f t="shared" si="29"/>
        <v>Х</v>
      </c>
    </row>
    <row r="118" spans="1:11" ht="51.95" customHeight="1" x14ac:dyDescent="0.25">
      <c r="A118" s="58"/>
      <c r="B118" s="36" t="s">
        <v>54</v>
      </c>
      <c r="C118" s="22" t="s">
        <v>68</v>
      </c>
      <c r="D118" s="67"/>
      <c r="E118" s="35"/>
      <c r="F118" s="67">
        <f>SUM(F119:F121)</f>
        <v>0</v>
      </c>
      <c r="G118" s="67">
        <f>SUM(G119:G121)</f>
        <v>0</v>
      </c>
      <c r="H118" s="44">
        <f>SUM(H119:H121)</f>
        <v>0</v>
      </c>
      <c r="I118" s="31">
        <f>IFERROR(AVERAGEIF(I121:I543,"&lt;&gt;0"),0)</f>
        <v>0</v>
      </c>
      <c r="J118" s="31"/>
      <c r="K118" s="31"/>
    </row>
    <row r="119" spans="1:11" ht="38.25" customHeight="1" x14ac:dyDescent="0.25">
      <c r="A119" s="58"/>
      <c r="B119" s="68" t="str">
        <f>B118</f>
        <v>5.1.1.1</v>
      </c>
      <c r="C119" s="22" t="s">
        <v>59</v>
      </c>
      <c r="D119" s="67">
        <f>D105</f>
        <v>2020</v>
      </c>
      <c r="E119" s="69" t="s">
        <v>56</v>
      </c>
      <c r="F119" s="67">
        <f>SUMIF(D122:D131,"2019", F122:F131)</f>
        <v>0</v>
      </c>
      <c r="G119" s="24">
        <f>SUMIF(D122:D131,"2019", G122:G131)</f>
        <v>0</v>
      </c>
      <c r="H119" s="44">
        <f>SUMIF(D122:D131,"2019", H122:H131)</f>
        <v>0</v>
      </c>
      <c r="I119" s="31">
        <f>IFERROR(AVERAGEIF(I122:I544,"&lt;&gt;0"),0)</f>
        <v>0</v>
      </c>
      <c r="J119" s="31"/>
      <c r="K119" s="31"/>
    </row>
    <row r="120" spans="1:11" ht="38.25" customHeight="1" x14ac:dyDescent="0.25">
      <c r="A120" s="58"/>
      <c r="B120" s="68"/>
      <c r="C120" s="22" t="s">
        <v>59</v>
      </c>
      <c r="D120" s="67">
        <f>D106</f>
        <v>2021</v>
      </c>
      <c r="E120" s="70"/>
      <c r="F120" s="67">
        <f>SUMIF(D122:D131,"2020", F122:F131)</f>
        <v>0</v>
      </c>
      <c r="G120" s="24">
        <f>SUMIF(D122:D131,"2020", G122:G131)</f>
        <v>0</v>
      </c>
      <c r="H120" s="44">
        <f>SUMIF(D122:D131,"2020", H122:H131)</f>
        <v>0</v>
      </c>
      <c r="I120" s="31"/>
      <c r="J120" s="31">
        <f>IFERROR(AVERAGEIF(J122:J544,"&lt;&gt;0"),0)</f>
        <v>0</v>
      </c>
      <c r="K120" s="31"/>
    </row>
    <row r="121" spans="1:11" ht="38.25" customHeight="1" x14ac:dyDescent="0.25">
      <c r="A121" s="58"/>
      <c r="B121" s="68"/>
      <c r="C121" s="22" t="s">
        <v>59</v>
      </c>
      <c r="D121" s="67">
        <f>D107</f>
        <v>2022</v>
      </c>
      <c r="E121" s="71"/>
      <c r="F121" s="67">
        <f>SUMIF(D122:D131,"2021", F122:F131)</f>
        <v>0</v>
      </c>
      <c r="G121" s="24">
        <f>SUMIF(D122:D131,"2021", G122:G131)</f>
        <v>0</v>
      </c>
      <c r="H121" s="44">
        <f>SUMIF(D122:D131,"2021", H122:H131)</f>
        <v>0</v>
      </c>
      <c r="I121" s="31"/>
      <c r="J121" s="31"/>
      <c r="K121" s="31">
        <f>IFERROR(AVERAGEIF(K122:K544,"&lt;&gt;0"),0)</f>
        <v>0</v>
      </c>
    </row>
    <row r="122" spans="1:11" ht="18.75" hidden="1" x14ac:dyDescent="0.25">
      <c r="A122" s="59"/>
      <c r="B122" s="25" t="str">
        <f>B119</f>
        <v>5.1.1.1</v>
      </c>
      <c r="C122" s="26"/>
      <c r="D122" s="27">
        <v>2019</v>
      </c>
      <c r="E122" s="27" t="str">
        <f>E119</f>
        <v>6/0,4</v>
      </c>
      <c r="F122" s="27"/>
      <c r="G122" s="27"/>
      <c r="H122" s="27"/>
      <c r="I122" s="33" t="str">
        <f t="shared" ref="I122:I131" si="30">IF(D122=2019,IFERROR($H122/$F122*1000," "),"Х")</f>
        <v xml:space="preserve"> </v>
      </c>
      <c r="J122" s="33" t="str">
        <f t="shared" ref="J122:J131" si="31">IF(D122=2020,IFERROR(H122/F122*1000," "),"Х")</f>
        <v>Х</v>
      </c>
      <c r="K122" s="33" t="str">
        <f t="shared" ref="K122:K131" si="32">IF(D122=2021,IFERROR(H122/F122*1000," "),"Х")</f>
        <v>Х</v>
      </c>
    </row>
    <row r="123" spans="1:11" ht="18.75" hidden="1" x14ac:dyDescent="0.25">
      <c r="A123" s="59"/>
      <c r="B123" s="25" t="str">
        <f>B122</f>
        <v>5.1.1.1</v>
      </c>
      <c r="C123" s="26"/>
      <c r="D123" s="27">
        <v>2019</v>
      </c>
      <c r="E123" s="27" t="str">
        <f>E122</f>
        <v>6/0,4</v>
      </c>
      <c r="F123" s="27"/>
      <c r="G123" s="27"/>
      <c r="H123" s="27"/>
      <c r="I123" s="33" t="str">
        <f t="shared" si="30"/>
        <v xml:space="preserve"> </v>
      </c>
      <c r="J123" s="33" t="str">
        <f t="shared" si="31"/>
        <v>Х</v>
      </c>
      <c r="K123" s="33" t="str">
        <f t="shared" si="32"/>
        <v>Х</v>
      </c>
    </row>
    <row r="124" spans="1:11" ht="18.75" hidden="1" x14ac:dyDescent="0.25">
      <c r="A124" s="59"/>
      <c r="B124" s="25" t="str">
        <f>B123</f>
        <v>5.1.1.1</v>
      </c>
      <c r="C124" s="26"/>
      <c r="D124" s="27">
        <v>2020</v>
      </c>
      <c r="E124" s="27" t="str">
        <f>E123</f>
        <v>6/0,4</v>
      </c>
      <c r="F124" s="27"/>
      <c r="G124" s="27"/>
      <c r="H124" s="27"/>
      <c r="I124" s="33" t="str">
        <f t="shared" si="30"/>
        <v>Х</v>
      </c>
      <c r="J124" s="33" t="str">
        <f t="shared" si="31"/>
        <v xml:space="preserve"> </v>
      </c>
      <c r="K124" s="33" t="str">
        <f t="shared" si="32"/>
        <v>Х</v>
      </c>
    </row>
    <row r="125" spans="1:11" ht="18.75" hidden="1" x14ac:dyDescent="0.25">
      <c r="A125" s="59"/>
      <c r="B125" s="25" t="str">
        <f>B124</f>
        <v>5.1.1.1</v>
      </c>
      <c r="C125" s="26"/>
      <c r="D125" s="27">
        <v>2020</v>
      </c>
      <c r="E125" s="27" t="str">
        <f>E124</f>
        <v>6/0,4</v>
      </c>
      <c r="F125" s="27"/>
      <c r="G125" s="27"/>
      <c r="H125" s="27"/>
      <c r="I125" s="33" t="str">
        <f t="shared" si="30"/>
        <v>Х</v>
      </c>
      <c r="J125" s="33" t="str">
        <f t="shared" si="31"/>
        <v xml:space="preserve"> </v>
      </c>
      <c r="K125" s="33" t="str">
        <f t="shared" si="32"/>
        <v>Х</v>
      </c>
    </row>
    <row r="126" spans="1:11" ht="18.75" hidden="1" x14ac:dyDescent="0.25">
      <c r="A126" s="59"/>
      <c r="B126" s="25" t="str">
        <f>B125</f>
        <v>5.1.1.1</v>
      </c>
      <c r="C126" s="26"/>
      <c r="D126" s="27">
        <v>2020</v>
      </c>
      <c r="E126" s="27" t="str">
        <f>E125</f>
        <v>6/0,4</v>
      </c>
      <c r="F126" s="27"/>
      <c r="G126" s="27"/>
      <c r="H126" s="27"/>
      <c r="I126" s="33" t="str">
        <f t="shared" si="30"/>
        <v>Х</v>
      </c>
      <c r="J126" s="33" t="str">
        <f t="shared" si="31"/>
        <v xml:space="preserve"> </v>
      </c>
      <c r="K126" s="33" t="str">
        <f t="shared" si="32"/>
        <v>Х</v>
      </c>
    </row>
    <row r="127" spans="1:11" ht="18.75" hidden="1" x14ac:dyDescent="0.25">
      <c r="A127" s="59"/>
      <c r="B127" s="25" t="str">
        <f>B124</f>
        <v>5.1.1.1</v>
      </c>
      <c r="C127" s="26"/>
      <c r="D127" s="27">
        <v>2019</v>
      </c>
      <c r="E127" s="27" t="str">
        <f>E124</f>
        <v>6/0,4</v>
      </c>
      <c r="F127" s="27"/>
      <c r="G127" s="27"/>
      <c r="H127" s="27"/>
      <c r="I127" s="33" t="str">
        <f t="shared" si="30"/>
        <v xml:space="preserve"> </v>
      </c>
      <c r="J127" s="33" t="str">
        <f t="shared" si="31"/>
        <v>Х</v>
      </c>
      <c r="K127" s="33" t="str">
        <f t="shared" si="32"/>
        <v>Х</v>
      </c>
    </row>
    <row r="128" spans="1:11" ht="18.75" hidden="1" x14ac:dyDescent="0.25">
      <c r="A128" s="59"/>
      <c r="B128" s="25" t="str">
        <f>B127</f>
        <v>5.1.1.1</v>
      </c>
      <c r="C128" s="26"/>
      <c r="D128" s="27">
        <v>2019</v>
      </c>
      <c r="E128" s="27" t="str">
        <f>E127</f>
        <v>6/0,4</v>
      </c>
      <c r="F128" s="27"/>
      <c r="G128" s="27"/>
      <c r="H128" s="27"/>
      <c r="I128" s="33" t="str">
        <f t="shared" si="30"/>
        <v xml:space="preserve"> </v>
      </c>
      <c r="J128" s="33" t="str">
        <f t="shared" si="31"/>
        <v>Х</v>
      </c>
      <c r="K128" s="33" t="str">
        <f t="shared" si="32"/>
        <v>Х</v>
      </c>
    </row>
    <row r="129" spans="1:11" ht="18.75" hidden="1" x14ac:dyDescent="0.25">
      <c r="A129" s="59"/>
      <c r="B129" s="25" t="str">
        <f>B128</f>
        <v>5.1.1.1</v>
      </c>
      <c r="C129" s="26"/>
      <c r="D129" s="27">
        <v>2020</v>
      </c>
      <c r="E129" s="27" t="str">
        <f>E128</f>
        <v>6/0,4</v>
      </c>
      <c r="F129" s="27"/>
      <c r="G129" s="27"/>
      <c r="H129" s="27"/>
      <c r="I129" s="33" t="str">
        <f t="shared" si="30"/>
        <v>Х</v>
      </c>
      <c r="J129" s="33" t="str">
        <f t="shared" si="31"/>
        <v xml:space="preserve"> </v>
      </c>
      <c r="K129" s="33" t="str">
        <f t="shared" si="32"/>
        <v>Х</v>
      </c>
    </row>
    <row r="130" spans="1:11" ht="18.75" hidden="1" x14ac:dyDescent="0.25">
      <c r="A130" s="59"/>
      <c r="B130" s="25" t="str">
        <f>B129</f>
        <v>5.1.1.1</v>
      </c>
      <c r="C130" s="26"/>
      <c r="D130" s="27">
        <v>2020</v>
      </c>
      <c r="E130" s="27" t="str">
        <f>E129</f>
        <v>6/0,4</v>
      </c>
      <c r="F130" s="27"/>
      <c r="G130" s="27"/>
      <c r="H130" s="27"/>
      <c r="I130" s="33" t="str">
        <f t="shared" si="30"/>
        <v>Х</v>
      </c>
      <c r="J130" s="33" t="str">
        <f t="shared" si="31"/>
        <v xml:space="preserve"> </v>
      </c>
      <c r="K130" s="33" t="str">
        <f t="shared" si="32"/>
        <v>Х</v>
      </c>
    </row>
    <row r="131" spans="1:11" ht="18.75" hidden="1" x14ac:dyDescent="0.25">
      <c r="A131" s="59"/>
      <c r="B131" s="25" t="str">
        <f>B130</f>
        <v>5.1.1.1</v>
      </c>
      <c r="C131" s="26"/>
      <c r="D131" s="27">
        <v>2020</v>
      </c>
      <c r="E131" s="27" t="str">
        <f>E130</f>
        <v>6/0,4</v>
      </c>
      <c r="F131" s="27"/>
      <c r="G131" s="27"/>
      <c r="H131" s="27"/>
      <c r="I131" s="33" t="str">
        <f t="shared" si="30"/>
        <v>Х</v>
      </c>
      <c r="J131" s="33" t="str">
        <f t="shared" si="31"/>
        <v xml:space="preserve"> </v>
      </c>
      <c r="K131" s="33" t="str">
        <f t="shared" si="32"/>
        <v>Х</v>
      </c>
    </row>
    <row r="132" spans="1:11" ht="33.75" customHeight="1" x14ac:dyDescent="0.25">
      <c r="A132" s="57"/>
      <c r="B132" s="72" t="s">
        <v>69</v>
      </c>
      <c r="C132" s="72"/>
      <c r="D132" s="72"/>
      <c r="E132" s="72"/>
      <c r="F132" s="72"/>
      <c r="G132" s="72"/>
      <c r="H132" s="72"/>
      <c r="I132" s="30"/>
      <c r="J132" s="30"/>
      <c r="K132" s="30"/>
    </row>
    <row r="133" spans="1:11" ht="51.95" customHeight="1" x14ac:dyDescent="0.25">
      <c r="A133" s="58"/>
      <c r="B133" s="34" t="s">
        <v>66</v>
      </c>
      <c r="C133" s="22" t="s">
        <v>65</v>
      </c>
      <c r="D133" s="67"/>
      <c r="E133" s="35"/>
      <c r="F133" s="67">
        <f>SUM(F134:F136)</f>
        <v>0</v>
      </c>
      <c r="G133" s="67">
        <f>SUM(G134:G136)</f>
        <v>0</v>
      </c>
      <c r="H133" s="44">
        <f>SUM(H134:H136)</f>
        <v>0</v>
      </c>
      <c r="I133" s="31">
        <f>IFERROR(AVERAGEIF(I136:I529,"&lt;&gt;0"),0)</f>
        <v>0</v>
      </c>
      <c r="J133" s="31"/>
      <c r="K133" s="31"/>
    </row>
    <row r="134" spans="1:11" ht="38.25" customHeight="1" x14ac:dyDescent="0.25">
      <c r="A134" s="58"/>
      <c r="B134" s="68" t="str">
        <f>B133</f>
        <v>6.1.1.1.</v>
      </c>
      <c r="C134" s="22" t="s">
        <v>59</v>
      </c>
      <c r="D134" s="67">
        <f>D119</f>
        <v>2020</v>
      </c>
      <c r="E134" s="69" t="s">
        <v>67</v>
      </c>
      <c r="F134" s="67">
        <f>SUMIF(D137:D146,"2019", F137:F146)</f>
        <v>0</v>
      </c>
      <c r="G134" s="24">
        <f>SUMIF(D137:D146,"2019", G137:G146)</f>
        <v>0</v>
      </c>
      <c r="H134" s="44">
        <f>SUMIF(D137:D146,"2019", H137:H146)</f>
        <v>0</v>
      </c>
      <c r="I134" s="31">
        <f>IFERROR(AVERAGEIF(I137:I530,"&lt;&gt;0"),0)</f>
        <v>0</v>
      </c>
      <c r="J134" s="31"/>
      <c r="K134" s="31"/>
    </row>
    <row r="135" spans="1:11" ht="38.25" customHeight="1" x14ac:dyDescent="0.25">
      <c r="A135" s="58"/>
      <c r="B135" s="68"/>
      <c r="C135" s="22" t="s">
        <v>59</v>
      </c>
      <c r="D135" s="67">
        <f>D120</f>
        <v>2021</v>
      </c>
      <c r="E135" s="70"/>
      <c r="F135" s="67">
        <f>SUMIF(D137:D146,"2020", F137:F146)</f>
        <v>0</v>
      </c>
      <c r="G135" s="24">
        <f>SUMIF(D137:D146,"2020", G137:G146)</f>
        <v>0</v>
      </c>
      <c r="H135" s="44">
        <f>SUMIF(D137:D146,"2020", H137:H146)</f>
        <v>0</v>
      </c>
      <c r="I135" s="31"/>
      <c r="J135" s="31">
        <f>IFERROR(AVERAGEIF(J137:J530,"&lt;&gt;0"),0)</f>
        <v>0</v>
      </c>
      <c r="K135" s="31"/>
    </row>
    <row r="136" spans="1:11" ht="38.25" customHeight="1" x14ac:dyDescent="0.25">
      <c r="A136" s="58"/>
      <c r="B136" s="68"/>
      <c r="C136" s="22" t="s">
        <v>59</v>
      </c>
      <c r="D136" s="67">
        <f>D121</f>
        <v>2022</v>
      </c>
      <c r="E136" s="71"/>
      <c r="F136" s="67">
        <f>SUMIF(D137:D146,"2021", F137:F146)</f>
        <v>0</v>
      </c>
      <c r="G136" s="24">
        <f>SUMIF(D137:D146,"2021", G137:G146)</f>
        <v>0</v>
      </c>
      <c r="H136" s="44">
        <f>SUMIF(D137:D146,"2021", H137:H146)</f>
        <v>0</v>
      </c>
      <c r="I136" s="31"/>
      <c r="J136" s="31"/>
      <c r="K136" s="31">
        <f>IFERROR(AVERAGEIF(K137:K530,"&lt;&gt;0"),0)</f>
        <v>0</v>
      </c>
    </row>
    <row r="137" spans="1:11" ht="18.75" hidden="1" x14ac:dyDescent="0.25">
      <c r="A137" s="59"/>
      <c r="B137" s="25" t="str">
        <f>B134</f>
        <v>6.1.1.1.</v>
      </c>
      <c r="C137" s="26"/>
      <c r="D137" s="27">
        <v>2019</v>
      </c>
      <c r="E137" s="27" t="str">
        <f>E134</f>
        <v>6(10)/0,4 кВ</v>
      </c>
      <c r="F137" s="27"/>
      <c r="G137" s="27"/>
      <c r="H137" s="27"/>
      <c r="I137" s="33" t="str">
        <f t="shared" ref="I137:I146" si="33">IF(D137=2019,IFERROR($H137/$F137*1000," "),"Х")</f>
        <v xml:space="preserve"> </v>
      </c>
      <c r="J137" s="33" t="str">
        <f t="shared" ref="J137:J146" si="34">IF(D137=2020,IFERROR(H137/F137*1000," "),"Х")</f>
        <v>Х</v>
      </c>
      <c r="K137" s="33" t="str">
        <f t="shared" ref="K137:K146" si="35">IF(D137=2021,IFERROR(H137/F137*1000," "),"Х")</f>
        <v>Х</v>
      </c>
    </row>
    <row r="138" spans="1:11" ht="18.75" hidden="1" x14ac:dyDescent="0.25">
      <c r="A138" s="59"/>
      <c r="B138" s="25" t="str">
        <f>B137</f>
        <v>6.1.1.1.</v>
      </c>
      <c r="C138" s="26"/>
      <c r="D138" s="27">
        <v>2019</v>
      </c>
      <c r="E138" s="27" t="str">
        <f>E137</f>
        <v>6(10)/0,4 кВ</v>
      </c>
      <c r="F138" s="27"/>
      <c r="G138" s="27"/>
      <c r="H138" s="27"/>
      <c r="I138" s="33" t="str">
        <f t="shared" si="33"/>
        <v xml:space="preserve"> </v>
      </c>
      <c r="J138" s="33" t="str">
        <f t="shared" si="34"/>
        <v>Х</v>
      </c>
      <c r="K138" s="33" t="str">
        <f t="shared" si="35"/>
        <v>Х</v>
      </c>
    </row>
    <row r="139" spans="1:11" ht="18.75" hidden="1" x14ac:dyDescent="0.25">
      <c r="A139" s="59"/>
      <c r="B139" s="25" t="str">
        <f>B138</f>
        <v>6.1.1.1.</v>
      </c>
      <c r="C139" s="26"/>
      <c r="D139" s="27">
        <v>2020</v>
      </c>
      <c r="E139" s="27" t="str">
        <f>E138</f>
        <v>6(10)/0,4 кВ</v>
      </c>
      <c r="F139" s="27"/>
      <c r="G139" s="27"/>
      <c r="H139" s="27"/>
      <c r="I139" s="33" t="str">
        <f t="shared" si="33"/>
        <v>Х</v>
      </c>
      <c r="J139" s="33" t="str">
        <f t="shared" si="34"/>
        <v xml:space="preserve"> </v>
      </c>
      <c r="K139" s="33" t="str">
        <f t="shared" si="35"/>
        <v>Х</v>
      </c>
    </row>
    <row r="140" spans="1:11" ht="18.75" hidden="1" x14ac:dyDescent="0.25">
      <c r="A140" s="59"/>
      <c r="B140" s="25" t="str">
        <f>B139</f>
        <v>6.1.1.1.</v>
      </c>
      <c r="C140" s="26"/>
      <c r="D140" s="27">
        <v>2020</v>
      </c>
      <c r="E140" s="27" t="str">
        <f>E139</f>
        <v>6(10)/0,4 кВ</v>
      </c>
      <c r="F140" s="27"/>
      <c r="G140" s="27"/>
      <c r="H140" s="27"/>
      <c r="I140" s="33" t="str">
        <f t="shared" si="33"/>
        <v>Х</v>
      </c>
      <c r="J140" s="33" t="str">
        <f t="shared" si="34"/>
        <v xml:space="preserve"> </v>
      </c>
      <c r="K140" s="33" t="str">
        <f t="shared" si="35"/>
        <v>Х</v>
      </c>
    </row>
    <row r="141" spans="1:11" ht="18.75" hidden="1" x14ac:dyDescent="0.25">
      <c r="A141" s="59"/>
      <c r="B141" s="25" t="str">
        <f>B140</f>
        <v>6.1.1.1.</v>
      </c>
      <c r="C141" s="26"/>
      <c r="D141" s="27">
        <v>2020</v>
      </c>
      <c r="E141" s="27" t="str">
        <f>E140</f>
        <v>6(10)/0,4 кВ</v>
      </c>
      <c r="F141" s="27"/>
      <c r="G141" s="27"/>
      <c r="H141" s="27"/>
      <c r="I141" s="33" t="str">
        <f t="shared" si="33"/>
        <v>Х</v>
      </c>
      <c r="J141" s="33" t="str">
        <f t="shared" si="34"/>
        <v xml:space="preserve"> </v>
      </c>
      <c r="K141" s="33" t="str">
        <f t="shared" si="35"/>
        <v>Х</v>
      </c>
    </row>
    <row r="142" spans="1:11" ht="18.75" hidden="1" x14ac:dyDescent="0.25">
      <c r="A142" s="59"/>
      <c r="B142" s="25" t="str">
        <f>B139</f>
        <v>6.1.1.1.</v>
      </c>
      <c r="C142" s="26"/>
      <c r="D142" s="27">
        <v>2019</v>
      </c>
      <c r="E142" s="27" t="str">
        <f>E139</f>
        <v>6(10)/0,4 кВ</v>
      </c>
      <c r="F142" s="27"/>
      <c r="G142" s="27"/>
      <c r="H142" s="27"/>
      <c r="I142" s="33" t="str">
        <f t="shared" si="33"/>
        <v xml:space="preserve"> </v>
      </c>
      <c r="J142" s="33" t="str">
        <f t="shared" si="34"/>
        <v>Х</v>
      </c>
      <c r="K142" s="33" t="str">
        <f t="shared" si="35"/>
        <v>Х</v>
      </c>
    </row>
    <row r="143" spans="1:11" ht="18.75" hidden="1" x14ac:dyDescent="0.25">
      <c r="A143" s="59"/>
      <c r="B143" s="25" t="str">
        <f>B142</f>
        <v>6.1.1.1.</v>
      </c>
      <c r="C143" s="26"/>
      <c r="D143" s="27">
        <v>2019</v>
      </c>
      <c r="E143" s="27" t="str">
        <f>E142</f>
        <v>6(10)/0,4 кВ</v>
      </c>
      <c r="F143" s="27"/>
      <c r="G143" s="27"/>
      <c r="H143" s="27"/>
      <c r="I143" s="33" t="str">
        <f t="shared" si="33"/>
        <v xml:space="preserve"> </v>
      </c>
      <c r="J143" s="33" t="str">
        <f t="shared" si="34"/>
        <v>Х</v>
      </c>
      <c r="K143" s="33" t="str">
        <f t="shared" si="35"/>
        <v>Х</v>
      </c>
    </row>
    <row r="144" spans="1:11" ht="18.75" hidden="1" x14ac:dyDescent="0.25">
      <c r="A144" s="59"/>
      <c r="B144" s="25" t="str">
        <f>B143</f>
        <v>6.1.1.1.</v>
      </c>
      <c r="C144" s="26"/>
      <c r="D144" s="27">
        <v>2020</v>
      </c>
      <c r="E144" s="27" t="str">
        <f>E143</f>
        <v>6(10)/0,4 кВ</v>
      </c>
      <c r="F144" s="27"/>
      <c r="G144" s="27"/>
      <c r="H144" s="27"/>
      <c r="I144" s="33" t="str">
        <f t="shared" si="33"/>
        <v>Х</v>
      </c>
      <c r="J144" s="33" t="str">
        <f t="shared" si="34"/>
        <v xml:space="preserve"> </v>
      </c>
      <c r="K144" s="33" t="str">
        <f t="shared" si="35"/>
        <v>Х</v>
      </c>
    </row>
    <row r="145" spans="1:11" ht="18.75" hidden="1" x14ac:dyDescent="0.25">
      <c r="A145" s="59"/>
      <c r="B145" s="25" t="str">
        <f>B144</f>
        <v>6.1.1.1.</v>
      </c>
      <c r="C145" s="26"/>
      <c r="D145" s="27">
        <v>2020</v>
      </c>
      <c r="E145" s="27" t="str">
        <f>E144</f>
        <v>6(10)/0,4 кВ</v>
      </c>
      <c r="F145" s="27"/>
      <c r="G145" s="27"/>
      <c r="H145" s="27"/>
      <c r="I145" s="33" t="str">
        <f t="shared" si="33"/>
        <v>Х</v>
      </c>
      <c r="J145" s="33" t="str">
        <f t="shared" si="34"/>
        <v xml:space="preserve"> </v>
      </c>
      <c r="K145" s="33" t="str">
        <f t="shared" si="35"/>
        <v>Х</v>
      </c>
    </row>
    <row r="146" spans="1:11" ht="18.75" hidden="1" x14ac:dyDescent="0.25">
      <c r="A146" s="59"/>
      <c r="B146" s="25" t="str">
        <f>B145</f>
        <v>6.1.1.1.</v>
      </c>
      <c r="C146" s="26"/>
      <c r="D146" s="27">
        <v>2020</v>
      </c>
      <c r="E146" s="27" t="str">
        <f>E145</f>
        <v>6(10)/0,4 кВ</v>
      </c>
      <c r="F146" s="27"/>
      <c r="G146" s="27"/>
      <c r="H146" s="27"/>
      <c r="I146" s="33" t="str">
        <f t="shared" si="33"/>
        <v>Х</v>
      </c>
      <c r="J146" s="33" t="str">
        <f t="shared" si="34"/>
        <v xml:space="preserve"> </v>
      </c>
      <c r="K146" s="33" t="str">
        <f t="shared" si="35"/>
        <v>Х</v>
      </c>
    </row>
    <row r="147" spans="1:11" ht="51.95" customHeight="1" x14ac:dyDescent="0.25">
      <c r="A147" s="58"/>
      <c r="B147" s="36" t="s">
        <v>71</v>
      </c>
      <c r="C147" s="22" t="s">
        <v>70</v>
      </c>
      <c r="D147" s="67"/>
      <c r="E147" s="35"/>
      <c r="F147" s="67">
        <f>SUM(F148:F150)</f>
        <v>0</v>
      </c>
      <c r="G147" s="67">
        <f>SUM(G148:G150)</f>
        <v>0</v>
      </c>
      <c r="H147" s="44">
        <f>SUM(H148:H150)</f>
        <v>0</v>
      </c>
      <c r="I147" s="31">
        <f>IFERROR(AVERAGEIF(I150:I543,"&lt;&gt;0"),0)</f>
        <v>0</v>
      </c>
      <c r="J147" s="31"/>
      <c r="K147" s="31"/>
    </row>
    <row r="148" spans="1:11" ht="38.25" customHeight="1" x14ac:dyDescent="0.25">
      <c r="A148" s="58"/>
      <c r="B148" s="68" t="str">
        <f>B147</f>
        <v>6.1.1.2.</v>
      </c>
      <c r="C148" s="22" t="s">
        <v>59</v>
      </c>
      <c r="D148" s="67">
        <f>D134</f>
        <v>2020</v>
      </c>
      <c r="E148" s="69" t="s">
        <v>67</v>
      </c>
      <c r="F148" s="67">
        <f>SUMIF(D151:D160,"2019", F151:F160)</f>
        <v>0</v>
      </c>
      <c r="G148" s="24">
        <f>SUMIF(D151:D160,"2019", G151:G160)</f>
        <v>0</v>
      </c>
      <c r="H148" s="44">
        <f>SUMIF(D151:D160,"2019", H151:H160)</f>
        <v>0</v>
      </c>
      <c r="I148" s="31">
        <f>IFERROR(AVERAGEIF(I151:I544,"&lt;&gt;0"),0)</f>
        <v>0</v>
      </c>
      <c r="J148" s="31"/>
      <c r="K148" s="31"/>
    </row>
    <row r="149" spans="1:11" ht="38.25" customHeight="1" x14ac:dyDescent="0.25">
      <c r="A149" s="58"/>
      <c r="B149" s="68"/>
      <c r="C149" s="22" t="s">
        <v>59</v>
      </c>
      <c r="D149" s="67">
        <f>D135</f>
        <v>2021</v>
      </c>
      <c r="E149" s="70"/>
      <c r="F149" s="67">
        <f>SUMIF(D151:D160,"2020", F151:F160)</f>
        <v>0</v>
      </c>
      <c r="G149" s="24">
        <f>SUMIF(D151:D160,"2020", G151:G160)</f>
        <v>0</v>
      </c>
      <c r="H149" s="44">
        <f>SUMIF(D151:D160,"2020", H151:H160)</f>
        <v>0</v>
      </c>
      <c r="I149" s="31"/>
      <c r="J149" s="31">
        <f>IFERROR(AVERAGEIF(J151:J544,"&lt;&gt;0"),0)</f>
        <v>0</v>
      </c>
      <c r="K149" s="31"/>
    </row>
    <row r="150" spans="1:11" ht="38.25" customHeight="1" x14ac:dyDescent="0.25">
      <c r="A150" s="58"/>
      <c r="B150" s="68"/>
      <c r="C150" s="22" t="s">
        <v>59</v>
      </c>
      <c r="D150" s="67">
        <f>D136</f>
        <v>2022</v>
      </c>
      <c r="E150" s="71"/>
      <c r="F150" s="67">
        <f>SUMIF(D151:D160,"2021", F151:F160)</f>
        <v>0</v>
      </c>
      <c r="G150" s="24">
        <f>SUMIF(D151:D160,"2021", G151:G160)</f>
        <v>0</v>
      </c>
      <c r="H150" s="44">
        <f>SUMIF(D151:D160,"2021", H151:H160)</f>
        <v>0</v>
      </c>
      <c r="I150" s="31"/>
      <c r="J150" s="31"/>
      <c r="K150" s="31">
        <f>IFERROR(AVERAGEIF(K151:K544,"&lt;&gt;0"),0)</f>
        <v>0</v>
      </c>
    </row>
    <row r="151" spans="1:11" ht="18.75" hidden="1" x14ac:dyDescent="0.25">
      <c r="A151" s="59"/>
      <c r="B151" s="25" t="str">
        <f>B148</f>
        <v>6.1.1.2.</v>
      </c>
      <c r="C151" s="26"/>
      <c r="D151" s="27">
        <v>2019</v>
      </c>
      <c r="E151" s="27" t="str">
        <f>E148</f>
        <v>6(10)/0,4 кВ</v>
      </c>
      <c r="F151" s="27"/>
      <c r="G151" s="27"/>
      <c r="H151" s="27"/>
      <c r="I151" s="33" t="str">
        <f t="shared" ref="I151:I160" si="36">IF(D151=2019,IFERROR($H151/$F151*1000," "),"Х")</f>
        <v xml:space="preserve"> </v>
      </c>
      <c r="J151" s="33" t="str">
        <f t="shared" ref="J151:J160" si="37">IF(D151=2020,IFERROR(H151/F151*1000," "),"Х")</f>
        <v>Х</v>
      </c>
      <c r="K151" s="33" t="str">
        <f t="shared" ref="K151:K160" si="38">IF(D151=2021,IFERROR(H151/F151*1000," "),"Х")</f>
        <v>Х</v>
      </c>
    </row>
    <row r="152" spans="1:11" ht="18.75" hidden="1" x14ac:dyDescent="0.25">
      <c r="A152" s="59"/>
      <c r="B152" s="25" t="str">
        <f>B151</f>
        <v>6.1.1.2.</v>
      </c>
      <c r="C152" s="26"/>
      <c r="D152" s="27">
        <v>2019</v>
      </c>
      <c r="E152" s="27" t="str">
        <f>E151</f>
        <v>6(10)/0,4 кВ</v>
      </c>
      <c r="F152" s="27"/>
      <c r="G152" s="27"/>
      <c r="H152" s="27"/>
      <c r="I152" s="33" t="str">
        <f t="shared" si="36"/>
        <v xml:space="preserve"> </v>
      </c>
      <c r="J152" s="33" t="str">
        <f t="shared" si="37"/>
        <v>Х</v>
      </c>
      <c r="K152" s="33" t="str">
        <f t="shared" si="38"/>
        <v>Х</v>
      </c>
    </row>
    <row r="153" spans="1:11" ht="18.75" hidden="1" x14ac:dyDescent="0.25">
      <c r="A153" s="59"/>
      <c r="B153" s="25" t="str">
        <f>B152</f>
        <v>6.1.1.2.</v>
      </c>
      <c r="C153" s="26"/>
      <c r="D153" s="27">
        <v>2020</v>
      </c>
      <c r="E153" s="27" t="str">
        <f>E152</f>
        <v>6(10)/0,4 кВ</v>
      </c>
      <c r="F153" s="27"/>
      <c r="G153" s="27"/>
      <c r="H153" s="27"/>
      <c r="I153" s="33" t="str">
        <f t="shared" si="36"/>
        <v>Х</v>
      </c>
      <c r="J153" s="33" t="str">
        <f t="shared" si="37"/>
        <v xml:space="preserve"> </v>
      </c>
      <c r="K153" s="33" t="str">
        <f t="shared" si="38"/>
        <v>Х</v>
      </c>
    </row>
    <row r="154" spans="1:11" ht="18.75" hidden="1" x14ac:dyDescent="0.25">
      <c r="A154" s="59"/>
      <c r="B154" s="25" t="str">
        <f>B153</f>
        <v>6.1.1.2.</v>
      </c>
      <c r="C154" s="26"/>
      <c r="D154" s="27">
        <v>2020</v>
      </c>
      <c r="E154" s="27" t="str">
        <f>E153</f>
        <v>6(10)/0,4 кВ</v>
      </c>
      <c r="F154" s="27"/>
      <c r="G154" s="27"/>
      <c r="H154" s="27"/>
      <c r="I154" s="33" t="str">
        <f t="shared" si="36"/>
        <v>Х</v>
      </c>
      <c r="J154" s="33" t="str">
        <f t="shared" si="37"/>
        <v xml:space="preserve"> </v>
      </c>
      <c r="K154" s="33" t="str">
        <f t="shared" si="38"/>
        <v>Х</v>
      </c>
    </row>
    <row r="155" spans="1:11" ht="18.75" hidden="1" x14ac:dyDescent="0.25">
      <c r="A155" s="59"/>
      <c r="B155" s="25" t="str">
        <f>B154</f>
        <v>6.1.1.2.</v>
      </c>
      <c r="C155" s="26"/>
      <c r="D155" s="27">
        <v>2020</v>
      </c>
      <c r="E155" s="27" t="str">
        <f>E154</f>
        <v>6(10)/0,4 кВ</v>
      </c>
      <c r="F155" s="27"/>
      <c r="G155" s="27"/>
      <c r="H155" s="27"/>
      <c r="I155" s="33" t="str">
        <f t="shared" si="36"/>
        <v>Х</v>
      </c>
      <c r="J155" s="33" t="str">
        <f t="shared" si="37"/>
        <v xml:space="preserve"> </v>
      </c>
      <c r="K155" s="33" t="str">
        <f t="shared" si="38"/>
        <v>Х</v>
      </c>
    </row>
    <row r="156" spans="1:11" ht="18.75" hidden="1" x14ac:dyDescent="0.25">
      <c r="A156" s="59"/>
      <c r="B156" s="25" t="str">
        <f>B153</f>
        <v>6.1.1.2.</v>
      </c>
      <c r="C156" s="26"/>
      <c r="D156" s="27">
        <v>2019</v>
      </c>
      <c r="E156" s="27" t="str">
        <f>E153</f>
        <v>6(10)/0,4 кВ</v>
      </c>
      <c r="F156" s="27"/>
      <c r="G156" s="27"/>
      <c r="H156" s="27"/>
      <c r="I156" s="33" t="str">
        <f t="shared" si="36"/>
        <v xml:space="preserve"> </v>
      </c>
      <c r="J156" s="33" t="str">
        <f t="shared" si="37"/>
        <v>Х</v>
      </c>
      <c r="K156" s="33" t="str">
        <f t="shared" si="38"/>
        <v>Х</v>
      </c>
    </row>
    <row r="157" spans="1:11" ht="18.75" hidden="1" x14ac:dyDescent="0.25">
      <c r="A157" s="59"/>
      <c r="B157" s="25" t="str">
        <f>B156</f>
        <v>6.1.1.2.</v>
      </c>
      <c r="C157" s="26"/>
      <c r="D157" s="27">
        <v>2019</v>
      </c>
      <c r="E157" s="27" t="str">
        <f>E156</f>
        <v>6(10)/0,4 кВ</v>
      </c>
      <c r="F157" s="27"/>
      <c r="G157" s="27"/>
      <c r="H157" s="27"/>
      <c r="I157" s="33" t="str">
        <f t="shared" si="36"/>
        <v xml:space="preserve"> </v>
      </c>
      <c r="J157" s="33" t="str">
        <f t="shared" si="37"/>
        <v>Х</v>
      </c>
      <c r="K157" s="33" t="str">
        <f t="shared" si="38"/>
        <v>Х</v>
      </c>
    </row>
    <row r="158" spans="1:11" ht="18.75" hidden="1" x14ac:dyDescent="0.25">
      <c r="A158" s="59"/>
      <c r="B158" s="25" t="str">
        <f>B157</f>
        <v>6.1.1.2.</v>
      </c>
      <c r="C158" s="26"/>
      <c r="D158" s="27">
        <v>2020</v>
      </c>
      <c r="E158" s="27" t="str">
        <f>E157</f>
        <v>6(10)/0,4 кВ</v>
      </c>
      <c r="F158" s="27"/>
      <c r="G158" s="27"/>
      <c r="H158" s="27"/>
      <c r="I158" s="33" t="str">
        <f t="shared" si="36"/>
        <v>Х</v>
      </c>
      <c r="J158" s="33" t="str">
        <f t="shared" si="37"/>
        <v xml:space="preserve"> </v>
      </c>
      <c r="K158" s="33" t="str">
        <f t="shared" si="38"/>
        <v>Х</v>
      </c>
    </row>
    <row r="159" spans="1:11" ht="18.75" hidden="1" x14ac:dyDescent="0.25">
      <c r="A159" s="59"/>
      <c r="B159" s="25" t="str">
        <f>B158</f>
        <v>6.1.1.2.</v>
      </c>
      <c r="C159" s="26"/>
      <c r="D159" s="27">
        <v>2020</v>
      </c>
      <c r="E159" s="27" t="str">
        <f>E158</f>
        <v>6(10)/0,4 кВ</v>
      </c>
      <c r="F159" s="27"/>
      <c r="G159" s="27"/>
      <c r="H159" s="27"/>
      <c r="I159" s="33" t="str">
        <f t="shared" si="36"/>
        <v>Х</v>
      </c>
      <c r="J159" s="33" t="str">
        <f t="shared" si="37"/>
        <v xml:space="preserve"> </v>
      </c>
      <c r="K159" s="33" t="str">
        <f t="shared" si="38"/>
        <v>Х</v>
      </c>
    </row>
    <row r="160" spans="1:11" ht="18.75" hidden="1" x14ac:dyDescent="0.25">
      <c r="A160" s="59"/>
      <c r="B160" s="25" t="str">
        <f>B159</f>
        <v>6.1.1.2.</v>
      </c>
      <c r="C160" s="26"/>
      <c r="D160" s="27">
        <v>2020</v>
      </c>
      <c r="E160" s="27" t="str">
        <f>E159</f>
        <v>6(10)/0,4 кВ</v>
      </c>
      <c r="F160" s="27"/>
      <c r="G160" s="27"/>
      <c r="H160" s="27"/>
      <c r="I160" s="33" t="str">
        <f t="shared" si="36"/>
        <v>Х</v>
      </c>
      <c r="J160" s="33" t="str">
        <f t="shared" si="37"/>
        <v xml:space="preserve"> </v>
      </c>
      <c r="K160" s="33" t="str">
        <f t="shared" si="38"/>
        <v>Х</v>
      </c>
    </row>
    <row r="161" spans="1:11" ht="33.75" customHeight="1" x14ac:dyDescent="0.25">
      <c r="A161" s="57"/>
      <c r="B161" s="72" t="s">
        <v>57</v>
      </c>
      <c r="C161" s="72"/>
      <c r="D161" s="72"/>
      <c r="E161" s="72"/>
      <c r="F161" s="72"/>
      <c r="G161" s="72"/>
      <c r="H161" s="72"/>
      <c r="I161" s="30"/>
      <c r="J161" s="30"/>
      <c r="K161" s="30"/>
    </row>
    <row r="162" spans="1:11" ht="51.95" customHeight="1" x14ac:dyDescent="0.25">
      <c r="A162" s="58"/>
      <c r="B162" s="34" t="s">
        <v>61</v>
      </c>
      <c r="C162" s="22" t="s">
        <v>60</v>
      </c>
      <c r="D162" s="67"/>
      <c r="E162" s="35"/>
      <c r="F162" s="67">
        <f>SUM(F163:F165)</f>
        <v>0</v>
      </c>
      <c r="G162" s="67">
        <f>SUM(G163:G165)</f>
        <v>0</v>
      </c>
      <c r="H162" s="44">
        <f>SUM(H163:H165)</f>
        <v>0</v>
      </c>
      <c r="I162" s="31">
        <f>IFERROR(AVERAGEIF(I165:I558,"&lt;&gt;0"),0)</f>
        <v>0</v>
      </c>
      <c r="J162" s="31"/>
      <c r="K162" s="31"/>
    </row>
    <row r="163" spans="1:11" ht="38.25" customHeight="1" x14ac:dyDescent="0.25">
      <c r="A163" s="58"/>
      <c r="B163" s="68" t="str">
        <f>B162</f>
        <v>7.2.4.2.</v>
      </c>
      <c r="C163" s="22" t="s">
        <v>59</v>
      </c>
      <c r="D163" s="67">
        <f>D148</f>
        <v>2020</v>
      </c>
      <c r="E163" s="69" t="s">
        <v>62</v>
      </c>
      <c r="F163" s="67">
        <f>SUMIF(D166:D175,"2019", F166:F175)</f>
        <v>0</v>
      </c>
      <c r="G163" s="24">
        <f>SUMIF(D166:D175,"2019", G166:G175)</f>
        <v>0</v>
      </c>
      <c r="H163" s="44">
        <f>SUMIF(D166:D175,"2019", H166:H175)</f>
        <v>0</v>
      </c>
      <c r="I163" s="31">
        <f>IFERROR(AVERAGEIF(I166:I559,"&lt;&gt;0"),0)</f>
        <v>0</v>
      </c>
      <c r="J163" s="31"/>
      <c r="K163" s="31"/>
    </row>
    <row r="164" spans="1:11" ht="38.25" customHeight="1" x14ac:dyDescent="0.25">
      <c r="A164" s="58"/>
      <c r="B164" s="68"/>
      <c r="C164" s="22" t="s">
        <v>59</v>
      </c>
      <c r="D164" s="67">
        <f>D149</f>
        <v>2021</v>
      </c>
      <c r="E164" s="70"/>
      <c r="F164" s="67">
        <f>SUMIF(D166:D175,"2020", F166:F175)</f>
        <v>0</v>
      </c>
      <c r="G164" s="24">
        <f>SUMIF(D166:D175,"2020", G166:G175)</f>
        <v>0</v>
      </c>
      <c r="H164" s="44">
        <f>SUMIF(D166:D175,"2020", H166:H175)</f>
        <v>0</v>
      </c>
      <c r="I164" s="31"/>
      <c r="J164" s="31">
        <f>IFERROR(AVERAGEIF(J166:J559,"&lt;&gt;0"),0)</f>
        <v>0</v>
      </c>
      <c r="K164" s="31"/>
    </row>
    <row r="165" spans="1:11" ht="38.25" customHeight="1" x14ac:dyDescent="0.25">
      <c r="A165" s="58"/>
      <c r="B165" s="68"/>
      <c r="C165" s="22" t="s">
        <v>59</v>
      </c>
      <c r="D165" s="67">
        <f>D150</f>
        <v>2022</v>
      </c>
      <c r="E165" s="71"/>
      <c r="F165" s="67">
        <f>SUMIF(D166:D175,"2021", F166:F175)</f>
        <v>0</v>
      </c>
      <c r="G165" s="24">
        <f>SUMIF(D166:D175,"2021", G166:G175)</f>
        <v>0</v>
      </c>
      <c r="H165" s="44">
        <f>SUMIF(D166:D175,"2021", H166:H175)</f>
        <v>0</v>
      </c>
      <c r="I165" s="31"/>
      <c r="J165" s="31"/>
      <c r="K165" s="31">
        <f>IFERROR(AVERAGEIF(K166:K559,"&lt;&gt;0"),0)</f>
        <v>0</v>
      </c>
    </row>
    <row r="166" spans="1:11" ht="18.75" hidden="1" x14ac:dyDescent="0.25">
      <c r="A166" s="59"/>
      <c r="B166" s="25" t="str">
        <f>B163</f>
        <v>7.2.4.2.</v>
      </c>
      <c r="C166" s="26"/>
      <c r="D166" s="27">
        <v>2019</v>
      </c>
      <c r="E166" s="27" t="str">
        <f>E163</f>
        <v>35/6(10) кВ</v>
      </c>
      <c r="F166" s="27"/>
      <c r="G166" s="27"/>
      <c r="H166" s="27"/>
      <c r="I166" s="33" t="str">
        <f t="shared" ref="I166:I175" si="39">IF(D166=2019,IFERROR($H166/$F166*1000," "),"Х")</f>
        <v xml:space="preserve"> </v>
      </c>
      <c r="J166" s="33" t="str">
        <f t="shared" ref="J166:J175" si="40">IF(D166=2020,IFERROR(H166/F166*1000," "),"Х")</f>
        <v>Х</v>
      </c>
      <c r="K166" s="33" t="str">
        <f t="shared" ref="K166:K175" si="41">IF(D166=2021,IFERROR(H166/F166*1000," "),"Х")</f>
        <v>Х</v>
      </c>
    </row>
    <row r="167" spans="1:11" ht="18.75" hidden="1" x14ac:dyDescent="0.25">
      <c r="A167" s="59"/>
      <c r="B167" s="25" t="str">
        <f>B166</f>
        <v>7.2.4.2.</v>
      </c>
      <c r="C167" s="26"/>
      <c r="D167" s="27">
        <v>2019</v>
      </c>
      <c r="E167" s="27" t="str">
        <f>E166</f>
        <v>35/6(10) кВ</v>
      </c>
      <c r="F167" s="27"/>
      <c r="G167" s="27"/>
      <c r="H167" s="27"/>
      <c r="I167" s="33" t="str">
        <f t="shared" si="39"/>
        <v xml:space="preserve"> </v>
      </c>
      <c r="J167" s="33" t="str">
        <f t="shared" si="40"/>
        <v>Х</v>
      </c>
      <c r="K167" s="33" t="str">
        <f t="shared" si="41"/>
        <v>Х</v>
      </c>
    </row>
    <row r="168" spans="1:11" ht="18.75" hidden="1" x14ac:dyDescent="0.25">
      <c r="A168" s="59"/>
      <c r="B168" s="25" t="str">
        <f>B167</f>
        <v>7.2.4.2.</v>
      </c>
      <c r="C168" s="26"/>
      <c r="D168" s="27">
        <v>2020</v>
      </c>
      <c r="E168" s="27" t="str">
        <f>E167</f>
        <v>35/6(10) кВ</v>
      </c>
      <c r="F168" s="27"/>
      <c r="G168" s="27"/>
      <c r="H168" s="27"/>
      <c r="I168" s="33" t="str">
        <f t="shared" si="39"/>
        <v>Х</v>
      </c>
      <c r="J168" s="33" t="str">
        <f t="shared" si="40"/>
        <v xml:space="preserve"> </v>
      </c>
      <c r="K168" s="33" t="str">
        <f t="shared" si="41"/>
        <v>Х</v>
      </c>
    </row>
    <row r="169" spans="1:11" ht="18.75" hidden="1" x14ac:dyDescent="0.25">
      <c r="A169" s="59"/>
      <c r="B169" s="25" t="str">
        <f>B168</f>
        <v>7.2.4.2.</v>
      </c>
      <c r="C169" s="26"/>
      <c r="D169" s="27">
        <v>2020</v>
      </c>
      <c r="E169" s="27" t="str">
        <f>E168</f>
        <v>35/6(10) кВ</v>
      </c>
      <c r="F169" s="27"/>
      <c r="G169" s="27"/>
      <c r="H169" s="27"/>
      <c r="I169" s="33" t="str">
        <f t="shared" si="39"/>
        <v>Х</v>
      </c>
      <c r="J169" s="33" t="str">
        <f t="shared" si="40"/>
        <v xml:space="preserve"> </v>
      </c>
      <c r="K169" s="33" t="str">
        <f t="shared" si="41"/>
        <v>Х</v>
      </c>
    </row>
    <row r="170" spans="1:11" ht="18.75" hidden="1" x14ac:dyDescent="0.25">
      <c r="A170" s="59"/>
      <c r="B170" s="25" t="str">
        <f>B169</f>
        <v>7.2.4.2.</v>
      </c>
      <c r="C170" s="26"/>
      <c r="D170" s="27">
        <v>2020</v>
      </c>
      <c r="E170" s="27" t="str">
        <f>E169</f>
        <v>35/6(10) кВ</v>
      </c>
      <c r="F170" s="27"/>
      <c r="G170" s="27"/>
      <c r="H170" s="27"/>
      <c r="I170" s="33" t="str">
        <f t="shared" si="39"/>
        <v>Х</v>
      </c>
      <c r="J170" s="33" t="str">
        <f t="shared" si="40"/>
        <v xml:space="preserve"> </v>
      </c>
      <c r="K170" s="33" t="str">
        <f t="shared" si="41"/>
        <v>Х</v>
      </c>
    </row>
    <row r="171" spans="1:11" ht="18.75" hidden="1" x14ac:dyDescent="0.25">
      <c r="A171" s="59"/>
      <c r="B171" s="25" t="str">
        <f>B168</f>
        <v>7.2.4.2.</v>
      </c>
      <c r="C171" s="26"/>
      <c r="D171" s="27">
        <v>2019</v>
      </c>
      <c r="E171" s="27" t="str">
        <f>E168</f>
        <v>35/6(10) кВ</v>
      </c>
      <c r="F171" s="27"/>
      <c r="G171" s="27"/>
      <c r="H171" s="27"/>
      <c r="I171" s="33" t="str">
        <f t="shared" si="39"/>
        <v xml:space="preserve"> </v>
      </c>
      <c r="J171" s="33" t="str">
        <f t="shared" si="40"/>
        <v>Х</v>
      </c>
      <c r="K171" s="33" t="str">
        <f t="shared" si="41"/>
        <v>Х</v>
      </c>
    </row>
    <row r="172" spans="1:11" ht="18.75" hidden="1" x14ac:dyDescent="0.25">
      <c r="A172" s="59"/>
      <c r="B172" s="25" t="str">
        <f>B171</f>
        <v>7.2.4.2.</v>
      </c>
      <c r="C172" s="26"/>
      <c r="D172" s="27">
        <v>2019</v>
      </c>
      <c r="E172" s="27" t="str">
        <f>E171</f>
        <v>35/6(10) кВ</v>
      </c>
      <c r="F172" s="27"/>
      <c r="G172" s="27"/>
      <c r="H172" s="27"/>
      <c r="I172" s="33" t="str">
        <f t="shared" si="39"/>
        <v xml:space="preserve"> </v>
      </c>
      <c r="J172" s="33" t="str">
        <f t="shared" si="40"/>
        <v>Х</v>
      </c>
      <c r="K172" s="33" t="str">
        <f t="shared" si="41"/>
        <v>Х</v>
      </c>
    </row>
    <row r="173" spans="1:11" ht="18.75" hidden="1" x14ac:dyDescent="0.25">
      <c r="A173" s="59"/>
      <c r="B173" s="25" t="str">
        <f>B172</f>
        <v>7.2.4.2.</v>
      </c>
      <c r="C173" s="26"/>
      <c r="D173" s="27">
        <v>2020</v>
      </c>
      <c r="E173" s="27" t="str">
        <f>E172</f>
        <v>35/6(10) кВ</v>
      </c>
      <c r="F173" s="27"/>
      <c r="G173" s="27"/>
      <c r="H173" s="27"/>
      <c r="I173" s="33" t="str">
        <f t="shared" si="39"/>
        <v>Х</v>
      </c>
      <c r="J173" s="33" t="str">
        <f t="shared" si="40"/>
        <v xml:space="preserve"> </v>
      </c>
      <c r="K173" s="33" t="str">
        <f t="shared" si="41"/>
        <v>Х</v>
      </c>
    </row>
    <row r="174" spans="1:11" ht="18.75" hidden="1" x14ac:dyDescent="0.25">
      <c r="A174" s="59"/>
      <c r="B174" s="25" t="str">
        <f>B173</f>
        <v>7.2.4.2.</v>
      </c>
      <c r="C174" s="26"/>
      <c r="D174" s="27">
        <v>2020</v>
      </c>
      <c r="E174" s="27" t="str">
        <f>E173</f>
        <v>35/6(10) кВ</v>
      </c>
      <c r="F174" s="27"/>
      <c r="G174" s="27"/>
      <c r="H174" s="27"/>
      <c r="I174" s="33" t="str">
        <f t="shared" si="39"/>
        <v>Х</v>
      </c>
      <c r="J174" s="33" t="str">
        <f t="shared" si="40"/>
        <v xml:space="preserve"> </v>
      </c>
      <c r="K174" s="33" t="str">
        <f t="shared" si="41"/>
        <v>Х</v>
      </c>
    </row>
    <row r="175" spans="1:11" ht="18.75" hidden="1" x14ac:dyDescent="0.25">
      <c r="A175" s="59"/>
      <c r="B175" s="25" t="str">
        <f>B174</f>
        <v>7.2.4.2.</v>
      </c>
      <c r="C175" s="26"/>
      <c r="D175" s="27">
        <v>2020</v>
      </c>
      <c r="E175" s="27" t="str">
        <f>E174</f>
        <v>35/6(10) кВ</v>
      </c>
      <c r="F175" s="27"/>
      <c r="G175" s="27"/>
      <c r="H175" s="27"/>
      <c r="I175" s="33" t="str">
        <f t="shared" si="39"/>
        <v>Х</v>
      </c>
      <c r="J175" s="33" t="str">
        <f t="shared" si="40"/>
        <v xml:space="preserve"> </v>
      </c>
      <c r="K175" s="33" t="str">
        <f t="shared" si="41"/>
        <v>Х</v>
      </c>
    </row>
    <row r="176" spans="1:11" ht="51.95" customHeight="1" x14ac:dyDescent="0.25">
      <c r="A176" s="58"/>
      <c r="B176" s="36" t="s">
        <v>64</v>
      </c>
      <c r="C176" s="22" t="s">
        <v>63</v>
      </c>
      <c r="D176" s="67"/>
      <c r="E176" s="35"/>
      <c r="F176" s="67">
        <f>SUM(F177:F179)</f>
        <v>0</v>
      </c>
      <c r="G176" s="67">
        <f>SUM(G177:G179)</f>
        <v>0</v>
      </c>
      <c r="H176" s="44">
        <f>SUM(H177:H179)</f>
        <v>0</v>
      </c>
      <c r="I176" s="31">
        <f>IFERROR(AVERAGEIF(I179:I572,"&lt;&gt;0"),0)</f>
        <v>0</v>
      </c>
      <c r="J176" s="31"/>
      <c r="K176" s="31"/>
    </row>
    <row r="177" spans="1:11" ht="38.25" customHeight="1" x14ac:dyDescent="0.25">
      <c r="A177" s="58"/>
      <c r="B177" s="68" t="str">
        <f>B176</f>
        <v>7.2.10.1.</v>
      </c>
      <c r="C177" s="22" t="s">
        <v>59</v>
      </c>
      <c r="D177" s="67">
        <f>D163</f>
        <v>2020</v>
      </c>
      <c r="E177" s="69" t="s">
        <v>58</v>
      </c>
      <c r="F177" s="67">
        <f>SUMIF(D180:D189,"2019", F180:F189)</f>
        <v>0</v>
      </c>
      <c r="G177" s="24">
        <f>SUMIF(D180:D189,"2019", G180:G189)</f>
        <v>0</v>
      </c>
      <c r="H177" s="44">
        <f>SUMIF(D180:D189,"2019", H180:H189)</f>
        <v>0</v>
      </c>
      <c r="I177" s="31">
        <f>IFERROR(AVERAGEIF(I180:I573,"&lt;&gt;0"),0)</f>
        <v>0</v>
      </c>
      <c r="J177" s="31"/>
      <c r="K177" s="31"/>
    </row>
    <row r="178" spans="1:11" ht="38.25" customHeight="1" x14ac:dyDescent="0.25">
      <c r="A178" s="58"/>
      <c r="B178" s="68"/>
      <c r="C178" s="22" t="s">
        <v>59</v>
      </c>
      <c r="D178" s="67">
        <f>D164</f>
        <v>2021</v>
      </c>
      <c r="E178" s="70"/>
      <c r="F178" s="67">
        <f>SUMIF(D180:D189,"2020", F180:F189)</f>
        <v>0</v>
      </c>
      <c r="G178" s="24">
        <f>SUMIF(D180:D189,"2020", G180:G189)</f>
        <v>0</v>
      </c>
      <c r="H178" s="44">
        <f>SUMIF(D180:D189,"2020", H180:H189)</f>
        <v>0</v>
      </c>
      <c r="I178" s="31"/>
      <c r="J178" s="31">
        <f>IFERROR(AVERAGEIF(J180:J573,"&lt;&gt;0"),0)</f>
        <v>0</v>
      </c>
      <c r="K178" s="31"/>
    </row>
    <row r="179" spans="1:11" ht="38.25" customHeight="1" x14ac:dyDescent="0.25">
      <c r="A179" s="58"/>
      <c r="B179" s="68"/>
      <c r="C179" s="22" t="s">
        <v>59</v>
      </c>
      <c r="D179" s="67">
        <f>D165</f>
        <v>2022</v>
      </c>
      <c r="E179" s="71"/>
      <c r="F179" s="67">
        <f>SUMIF(D180:D189,"2021", F180:F189)</f>
        <v>0</v>
      </c>
      <c r="G179" s="24">
        <f>SUMIF(D180:D189,"2021", G180:G189)</f>
        <v>0</v>
      </c>
      <c r="H179" s="44">
        <f>SUMIF(D180:D189,"2021", H180:H189)</f>
        <v>0</v>
      </c>
      <c r="I179" s="31"/>
      <c r="J179" s="31"/>
      <c r="K179" s="31">
        <f>IFERROR(AVERAGEIF(K180:K573,"&lt;&gt;0"),0)</f>
        <v>0</v>
      </c>
    </row>
    <row r="180" spans="1:11" ht="18.75" hidden="1" x14ac:dyDescent="0.25">
      <c r="A180" s="59"/>
      <c r="B180" s="25" t="str">
        <f>B177</f>
        <v>7.2.10.1.</v>
      </c>
      <c r="C180" s="26"/>
      <c r="D180" s="27">
        <v>2019</v>
      </c>
      <c r="E180" s="27" t="str">
        <f>E177</f>
        <v>110/35 кВ</v>
      </c>
      <c r="F180" s="27"/>
      <c r="G180" s="27"/>
      <c r="H180" s="27"/>
      <c r="I180" s="33" t="str">
        <f t="shared" ref="I180:I189" si="42">IF(D180=2019,IFERROR($H180/$F180*1000," "),"Х")</f>
        <v xml:space="preserve"> </v>
      </c>
      <c r="J180" s="33" t="str">
        <f t="shared" ref="J180:J189" si="43">IF(D180=2020,IFERROR(H180/F180*1000," "),"Х")</f>
        <v>Х</v>
      </c>
      <c r="K180" s="33" t="str">
        <f t="shared" ref="K180:K189" si="44">IF(D180=2021,IFERROR(H180/F180*1000," "),"Х")</f>
        <v>Х</v>
      </c>
    </row>
    <row r="181" spans="1:11" ht="18.75" hidden="1" x14ac:dyDescent="0.25">
      <c r="A181" s="59"/>
      <c r="B181" s="25" t="str">
        <f>B180</f>
        <v>7.2.10.1.</v>
      </c>
      <c r="C181" s="26"/>
      <c r="D181" s="27">
        <v>2019</v>
      </c>
      <c r="E181" s="27" t="str">
        <f>E180</f>
        <v>110/35 кВ</v>
      </c>
      <c r="F181" s="27"/>
      <c r="G181" s="27"/>
      <c r="H181" s="27"/>
      <c r="I181" s="33" t="str">
        <f t="shared" si="42"/>
        <v xml:space="preserve"> </v>
      </c>
      <c r="J181" s="33" t="str">
        <f t="shared" si="43"/>
        <v>Х</v>
      </c>
      <c r="K181" s="33" t="str">
        <f t="shared" si="44"/>
        <v>Х</v>
      </c>
    </row>
    <row r="182" spans="1:11" ht="18.75" hidden="1" x14ac:dyDescent="0.25">
      <c r="A182" s="59"/>
      <c r="B182" s="25" t="str">
        <f>B181</f>
        <v>7.2.10.1.</v>
      </c>
      <c r="C182" s="26"/>
      <c r="D182" s="27">
        <v>2020</v>
      </c>
      <c r="E182" s="27" t="str">
        <f>E181</f>
        <v>110/35 кВ</v>
      </c>
      <c r="F182" s="27"/>
      <c r="G182" s="27"/>
      <c r="H182" s="27"/>
      <c r="I182" s="33" t="str">
        <f t="shared" si="42"/>
        <v>Х</v>
      </c>
      <c r="J182" s="33" t="str">
        <f t="shared" si="43"/>
        <v xml:space="preserve"> </v>
      </c>
      <c r="K182" s="33" t="str">
        <f t="shared" si="44"/>
        <v>Х</v>
      </c>
    </row>
    <row r="183" spans="1:11" ht="18.75" hidden="1" x14ac:dyDescent="0.25">
      <c r="A183" s="59"/>
      <c r="B183" s="25" t="str">
        <f>B182</f>
        <v>7.2.10.1.</v>
      </c>
      <c r="C183" s="26"/>
      <c r="D183" s="27">
        <v>2020</v>
      </c>
      <c r="E183" s="27" t="str">
        <f>E182</f>
        <v>110/35 кВ</v>
      </c>
      <c r="F183" s="27"/>
      <c r="G183" s="27"/>
      <c r="H183" s="27"/>
      <c r="I183" s="33" t="str">
        <f t="shared" si="42"/>
        <v>Х</v>
      </c>
      <c r="J183" s="33" t="str">
        <f t="shared" si="43"/>
        <v xml:space="preserve"> </v>
      </c>
      <c r="K183" s="33" t="str">
        <f t="shared" si="44"/>
        <v>Х</v>
      </c>
    </row>
    <row r="184" spans="1:11" ht="18.75" hidden="1" x14ac:dyDescent="0.25">
      <c r="A184" s="59"/>
      <c r="B184" s="25" t="str">
        <f>B183</f>
        <v>7.2.10.1.</v>
      </c>
      <c r="C184" s="26"/>
      <c r="D184" s="27">
        <v>2020</v>
      </c>
      <c r="E184" s="27" t="str">
        <f>E183</f>
        <v>110/35 кВ</v>
      </c>
      <c r="F184" s="27"/>
      <c r="G184" s="27"/>
      <c r="H184" s="27"/>
      <c r="I184" s="33" t="str">
        <f t="shared" si="42"/>
        <v>Х</v>
      </c>
      <c r="J184" s="33" t="str">
        <f t="shared" si="43"/>
        <v xml:space="preserve"> </v>
      </c>
      <c r="K184" s="33" t="str">
        <f t="shared" si="44"/>
        <v>Х</v>
      </c>
    </row>
    <row r="185" spans="1:11" ht="18.75" hidden="1" x14ac:dyDescent="0.25">
      <c r="A185" s="59"/>
      <c r="B185" s="25" t="str">
        <f>B182</f>
        <v>7.2.10.1.</v>
      </c>
      <c r="C185" s="26"/>
      <c r="D185" s="27">
        <v>2019</v>
      </c>
      <c r="E185" s="27" t="str">
        <f>E182</f>
        <v>110/35 кВ</v>
      </c>
      <c r="F185" s="27"/>
      <c r="G185" s="27"/>
      <c r="H185" s="27"/>
      <c r="I185" s="33" t="str">
        <f t="shared" si="42"/>
        <v xml:space="preserve"> </v>
      </c>
      <c r="J185" s="33" t="str">
        <f t="shared" si="43"/>
        <v>Х</v>
      </c>
      <c r="K185" s="33" t="str">
        <f t="shared" si="44"/>
        <v>Х</v>
      </c>
    </row>
    <row r="186" spans="1:11" ht="18.75" hidden="1" x14ac:dyDescent="0.25">
      <c r="A186" s="59"/>
      <c r="B186" s="25" t="str">
        <f>B185</f>
        <v>7.2.10.1.</v>
      </c>
      <c r="C186" s="26"/>
      <c r="D186" s="27">
        <v>2019</v>
      </c>
      <c r="E186" s="27" t="str">
        <f>E185</f>
        <v>110/35 кВ</v>
      </c>
      <c r="F186" s="27"/>
      <c r="G186" s="27"/>
      <c r="H186" s="27"/>
      <c r="I186" s="33" t="str">
        <f t="shared" si="42"/>
        <v xml:space="preserve"> </v>
      </c>
      <c r="J186" s="33" t="str">
        <f t="shared" si="43"/>
        <v>Х</v>
      </c>
      <c r="K186" s="33" t="str">
        <f t="shared" si="44"/>
        <v>Х</v>
      </c>
    </row>
    <row r="187" spans="1:11" ht="18.75" hidden="1" x14ac:dyDescent="0.25">
      <c r="A187" s="59"/>
      <c r="B187" s="25" t="str">
        <f>B186</f>
        <v>7.2.10.1.</v>
      </c>
      <c r="C187" s="26"/>
      <c r="D187" s="27">
        <v>2020</v>
      </c>
      <c r="E187" s="27" t="str">
        <f>E186</f>
        <v>110/35 кВ</v>
      </c>
      <c r="F187" s="27"/>
      <c r="G187" s="27"/>
      <c r="H187" s="27"/>
      <c r="I187" s="33" t="str">
        <f t="shared" si="42"/>
        <v>Х</v>
      </c>
      <c r="J187" s="33" t="str">
        <f t="shared" si="43"/>
        <v xml:space="preserve"> </v>
      </c>
      <c r="K187" s="33" t="str">
        <f t="shared" si="44"/>
        <v>Х</v>
      </c>
    </row>
    <row r="188" spans="1:11" ht="18.75" hidden="1" x14ac:dyDescent="0.25">
      <c r="A188" s="59"/>
      <c r="B188" s="25" t="str">
        <f>B187</f>
        <v>7.2.10.1.</v>
      </c>
      <c r="C188" s="26"/>
      <c r="D188" s="27">
        <v>2020</v>
      </c>
      <c r="E188" s="27" t="str">
        <f>E187</f>
        <v>110/35 кВ</v>
      </c>
      <c r="F188" s="27"/>
      <c r="G188" s="27"/>
      <c r="H188" s="27"/>
      <c r="I188" s="33" t="str">
        <f t="shared" si="42"/>
        <v>Х</v>
      </c>
      <c r="J188" s="33" t="str">
        <f t="shared" si="43"/>
        <v xml:space="preserve"> </v>
      </c>
      <c r="K188" s="33" t="str">
        <f t="shared" si="44"/>
        <v>Х</v>
      </c>
    </row>
    <row r="189" spans="1:11" ht="18.75" hidden="1" x14ac:dyDescent="0.25">
      <c r="A189" s="59"/>
      <c r="B189" s="25" t="str">
        <f>B188</f>
        <v>7.2.10.1.</v>
      </c>
      <c r="C189" s="26"/>
      <c r="D189" s="27">
        <v>2020</v>
      </c>
      <c r="E189" s="27" t="str">
        <f>E188</f>
        <v>110/35 кВ</v>
      </c>
      <c r="F189" s="27"/>
      <c r="G189" s="27"/>
      <c r="H189" s="27"/>
      <c r="I189" s="33" t="str">
        <f t="shared" si="42"/>
        <v>Х</v>
      </c>
      <c r="J189" s="33" t="str">
        <f t="shared" si="43"/>
        <v xml:space="preserve"> </v>
      </c>
      <c r="K189" s="33" t="str">
        <f t="shared" si="44"/>
        <v>Х</v>
      </c>
    </row>
    <row r="190" spans="1:11" ht="33.75" customHeight="1" x14ac:dyDescent="0.25">
      <c r="A190" s="57"/>
      <c r="B190" s="72" t="s">
        <v>72</v>
      </c>
      <c r="C190" s="72"/>
      <c r="D190" s="72"/>
      <c r="E190" s="72"/>
      <c r="F190" s="72"/>
      <c r="G190" s="72"/>
      <c r="H190" s="72"/>
      <c r="I190" s="30"/>
      <c r="J190" s="30"/>
      <c r="K190" s="30"/>
    </row>
    <row r="191" spans="1:11" ht="51.95" customHeight="1" x14ac:dyDescent="0.25">
      <c r="A191" s="58"/>
      <c r="B191" s="34" t="s">
        <v>74</v>
      </c>
      <c r="C191" s="22" t="s">
        <v>73</v>
      </c>
      <c r="D191" s="67"/>
      <c r="E191" s="35"/>
      <c r="F191" s="67">
        <f>SUM(F192:F194)</f>
        <v>0</v>
      </c>
      <c r="G191" s="67">
        <f>SUM(G192:G194)</f>
        <v>0</v>
      </c>
      <c r="H191" s="44">
        <f>SUM(H192:H194)</f>
        <v>0</v>
      </c>
      <c r="I191" s="31">
        <f>IFERROR(AVERAGEIF(I194:I587,"&lt;&gt;0"),0)</f>
        <v>0</v>
      </c>
      <c r="J191" s="31"/>
      <c r="K191" s="31"/>
    </row>
    <row r="192" spans="1:11" ht="38.25" customHeight="1" x14ac:dyDescent="0.25">
      <c r="A192" s="58"/>
      <c r="B192" s="68" t="str">
        <f>B191</f>
        <v>8.1.1.</v>
      </c>
      <c r="C192" s="22" t="s">
        <v>59</v>
      </c>
      <c r="D192" s="67">
        <f>D177</f>
        <v>2020</v>
      </c>
      <c r="E192" s="69" t="s">
        <v>41</v>
      </c>
      <c r="F192" s="67">
        <f>SUMIF(D195:D204,"2019", F195:F204)</f>
        <v>0</v>
      </c>
      <c r="G192" s="24">
        <f>SUMIF(D195:D204,"2019", G195:G204)</f>
        <v>0</v>
      </c>
      <c r="H192" s="44">
        <f>SUMIF(D195:D204,"2019", H195:H204)</f>
        <v>0</v>
      </c>
      <c r="I192" s="31">
        <f>IFERROR(AVERAGEIF(I195:I588,"&lt;&gt;0"),0)</f>
        <v>0</v>
      </c>
      <c r="J192" s="31"/>
      <c r="K192" s="31"/>
    </row>
    <row r="193" spans="1:11" ht="38.25" customHeight="1" x14ac:dyDescent="0.25">
      <c r="A193" s="58"/>
      <c r="B193" s="68"/>
      <c r="C193" s="22" t="s">
        <v>59</v>
      </c>
      <c r="D193" s="67">
        <f t="shared" ref="D193:D204" si="45">D178</f>
        <v>2021</v>
      </c>
      <c r="E193" s="70"/>
      <c r="F193" s="67">
        <f>SUMIF(D195:D204,"2020", F195:F204)</f>
        <v>0</v>
      </c>
      <c r="G193" s="24">
        <f>SUMIF(D195:D204,"2020", G195:G204)</f>
        <v>0</v>
      </c>
      <c r="H193" s="44">
        <f>SUMIF(D195:D204,"2020", H195:H204)</f>
        <v>0</v>
      </c>
      <c r="I193" s="31"/>
      <c r="J193" s="31">
        <f>IFERROR(AVERAGEIF(J195:J588,"&lt;&gt;0"),0)</f>
        <v>0</v>
      </c>
      <c r="K193" s="31"/>
    </row>
    <row r="194" spans="1:11" ht="38.25" customHeight="1" x14ac:dyDescent="0.25">
      <c r="A194" s="58"/>
      <c r="B194" s="68"/>
      <c r="C194" s="22" t="s">
        <v>59</v>
      </c>
      <c r="D194" s="67">
        <f t="shared" si="45"/>
        <v>2022</v>
      </c>
      <c r="E194" s="71"/>
      <c r="F194" s="67">
        <f>SUMIF(D195:D204,"2021", F195:F204)</f>
        <v>0</v>
      </c>
      <c r="G194" s="24">
        <f>SUMIF(D195:D204,"2021", G195:G204)</f>
        <v>0</v>
      </c>
      <c r="H194" s="44">
        <f>SUMIF(D195:D204,"2021", H195:H204)</f>
        <v>0</v>
      </c>
      <c r="I194" s="31"/>
      <c r="J194" s="31"/>
      <c r="K194" s="31">
        <f>IFERROR(AVERAGEIF(K195:K588,"&lt;&gt;0"),0)</f>
        <v>0</v>
      </c>
    </row>
    <row r="195" spans="1:11" ht="31.5" hidden="1" x14ac:dyDescent="0.25">
      <c r="A195" s="59"/>
      <c r="B195" s="25" t="str">
        <f>B192</f>
        <v>8.1.1.</v>
      </c>
      <c r="C195" s="26"/>
      <c r="D195" s="67">
        <f t="shared" si="45"/>
        <v>2019</v>
      </c>
      <c r="E195" s="27" t="str">
        <f>E192</f>
        <v>0,4 кВ и ниже</v>
      </c>
      <c r="F195" s="27"/>
      <c r="G195" s="27"/>
      <c r="H195" s="27"/>
      <c r="I195" s="33" t="str">
        <f t="shared" ref="I195:I204" si="46">IF(D195=2019,IFERROR($H195/$F195*1000," "),"Х")</f>
        <v xml:space="preserve"> </v>
      </c>
      <c r="J195" s="33" t="str">
        <f t="shared" ref="J195:J204" si="47">IF(D195=2020,IFERROR(H195/F195*1000," "),"Х")</f>
        <v>Х</v>
      </c>
      <c r="K195" s="33" t="str">
        <f t="shared" ref="K195:K204" si="48">IF(D195=2021,IFERROR(H195/F195*1000," "),"Х")</f>
        <v>Х</v>
      </c>
    </row>
    <row r="196" spans="1:11" ht="31.5" hidden="1" x14ac:dyDescent="0.25">
      <c r="A196" s="59"/>
      <c r="B196" s="25" t="str">
        <f>B195</f>
        <v>8.1.1.</v>
      </c>
      <c r="C196" s="26"/>
      <c r="D196" s="67">
        <f t="shared" si="45"/>
        <v>2019</v>
      </c>
      <c r="E196" s="27" t="str">
        <f>E195</f>
        <v>0,4 кВ и ниже</v>
      </c>
      <c r="F196" s="27"/>
      <c r="G196" s="27"/>
      <c r="H196" s="27"/>
      <c r="I196" s="33" t="str">
        <f t="shared" si="46"/>
        <v xml:space="preserve"> </v>
      </c>
      <c r="J196" s="33" t="str">
        <f t="shared" si="47"/>
        <v>Х</v>
      </c>
      <c r="K196" s="33" t="str">
        <f t="shared" si="48"/>
        <v>Х</v>
      </c>
    </row>
    <row r="197" spans="1:11" ht="31.5" hidden="1" x14ac:dyDescent="0.25">
      <c r="A197" s="59"/>
      <c r="B197" s="25" t="str">
        <f>B196</f>
        <v>8.1.1.</v>
      </c>
      <c r="C197" s="26"/>
      <c r="D197" s="67">
        <f t="shared" si="45"/>
        <v>2020</v>
      </c>
      <c r="E197" s="27" t="str">
        <f>E196</f>
        <v>0,4 кВ и ниже</v>
      </c>
      <c r="F197" s="27"/>
      <c r="G197" s="27"/>
      <c r="H197" s="27"/>
      <c r="I197" s="33" t="str">
        <f t="shared" si="46"/>
        <v>Х</v>
      </c>
      <c r="J197" s="33" t="str">
        <f t="shared" si="47"/>
        <v xml:space="preserve"> </v>
      </c>
      <c r="K197" s="33" t="str">
        <f t="shared" si="48"/>
        <v>Х</v>
      </c>
    </row>
    <row r="198" spans="1:11" ht="31.5" hidden="1" x14ac:dyDescent="0.25">
      <c r="A198" s="59"/>
      <c r="B198" s="25" t="str">
        <f>B197</f>
        <v>8.1.1.</v>
      </c>
      <c r="C198" s="26"/>
      <c r="D198" s="67">
        <f t="shared" si="45"/>
        <v>2020</v>
      </c>
      <c r="E198" s="27" t="str">
        <f>E197</f>
        <v>0,4 кВ и ниже</v>
      </c>
      <c r="F198" s="27"/>
      <c r="G198" s="27"/>
      <c r="H198" s="27"/>
      <c r="I198" s="33" t="str">
        <f t="shared" si="46"/>
        <v>Х</v>
      </c>
      <c r="J198" s="33" t="str">
        <f t="shared" si="47"/>
        <v xml:space="preserve"> </v>
      </c>
      <c r="K198" s="33" t="str">
        <f t="shared" si="48"/>
        <v>Х</v>
      </c>
    </row>
    <row r="199" spans="1:11" ht="31.5" hidden="1" x14ac:dyDescent="0.25">
      <c r="A199" s="59"/>
      <c r="B199" s="25" t="str">
        <f>B198</f>
        <v>8.1.1.</v>
      </c>
      <c r="C199" s="26"/>
      <c r="D199" s="67">
        <f t="shared" si="45"/>
        <v>2020</v>
      </c>
      <c r="E199" s="27" t="str">
        <f>E198</f>
        <v>0,4 кВ и ниже</v>
      </c>
      <c r="F199" s="27"/>
      <c r="G199" s="27"/>
      <c r="H199" s="27"/>
      <c r="I199" s="33" t="str">
        <f t="shared" si="46"/>
        <v>Х</v>
      </c>
      <c r="J199" s="33" t="str">
        <f t="shared" si="47"/>
        <v xml:space="preserve"> </v>
      </c>
      <c r="K199" s="33" t="str">
        <f t="shared" si="48"/>
        <v>Х</v>
      </c>
    </row>
    <row r="200" spans="1:11" ht="31.5" hidden="1" x14ac:dyDescent="0.25">
      <c r="A200" s="59"/>
      <c r="B200" s="25" t="str">
        <f>B197</f>
        <v>8.1.1.</v>
      </c>
      <c r="C200" s="26"/>
      <c r="D200" s="67">
        <f t="shared" si="45"/>
        <v>2019</v>
      </c>
      <c r="E200" s="27" t="str">
        <f>E197</f>
        <v>0,4 кВ и ниже</v>
      </c>
      <c r="F200" s="27"/>
      <c r="G200" s="27"/>
      <c r="H200" s="27"/>
      <c r="I200" s="33" t="str">
        <f t="shared" si="46"/>
        <v xml:space="preserve"> </v>
      </c>
      <c r="J200" s="33" t="str">
        <f t="shared" si="47"/>
        <v>Х</v>
      </c>
      <c r="K200" s="33" t="str">
        <f t="shared" si="48"/>
        <v>Х</v>
      </c>
    </row>
    <row r="201" spans="1:11" ht="31.5" hidden="1" x14ac:dyDescent="0.25">
      <c r="A201" s="59"/>
      <c r="B201" s="25" t="str">
        <f>B200</f>
        <v>8.1.1.</v>
      </c>
      <c r="C201" s="26"/>
      <c r="D201" s="67">
        <f t="shared" si="45"/>
        <v>2019</v>
      </c>
      <c r="E201" s="27" t="str">
        <f>E200</f>
        <v>0,4 кВ и ниже</v>
      </c>
      <c r="F201" s="27"/>
      <c r="G201" s="27"/>
      <c r="H201" s="27"/>
      <c r="I201" s="33" t="str">
        <f t="shared" si="46"/>
        <v xml:space="preserve"> </v>
      </c>
      <c r="J201" s="33" t="str">
        <f t="shared" si="47"/>
        <v>Х</v>
      </c>
      <c r="K201" s="33" t="str">
        <f t="shared" si="48"/>
        <v>Х</v>
      </c>
    </row>
    <row r="202" spans="1:11" ht="31.5" hidden="1" x14ac:dyDescent="0.25">
      <c r="A202" s="59"/>
      <c r="B202" s="25" t="str">
        <f>B201</f>
        <v>8.1.1.</v>
      </c>
      <c r="C202" s="26"/>
      <c r="D202" s="67">
        <f t="shared" si="45"/>
        <v>2020</v>
      </c>
      <c r="E202" s="27" t="str">
        <f>E201</f>
        <v>0,4 кВ и ниже</v>
      </c>
      <c r="F202" s="27"/>
      <c r="G202" s="27"/>
      <c r="H202" s="27"/>
      <c r="I202" s="33" t="str">
        <f t="shared" si="46"/>
        <v>Х</v>
      </c>
      <c r="J202" s="33" t="str">
        <f t="shared" si="47"/>
        <v xml:space="preserve"> </v>
      </c>
      <c r="K202" s="33" t="str">
        <f t="shared" si="48"/>
        <v>Х</v>
      </c>
    </row>
    <row r="203" spans="1:11" ht="31.5" hidden="1" x14ac:dyDescent="0.25">
      <c r="A203" s="59"/>
      <c r="B203" s="25" t="str">
        <f>B202</f>
        <v>8.1.1.</v>
      </c>
      <c r="C203" s="26"/>
      <c r="D203" s="67">
        <f t="shared" si="45"/>
        <v>2020</v>
      </c>
      <c r="E203" s="27" t="str">
        <f>E202</f>
        <v>0,4 кВ и ниже</v>
      </c>
      <c r="F203" s="27"/>
      <c r="G203" s="27"/>
      <c r="H203" s="27"/>
      <c r="I203" s="33" t="str">
        <f t="shared" si="46"/>
        <v>Х</v>
      </c>
      <c r="J203" s="33" t="str">
        <f t="shared" si="47"/>
        <v xml:space="preserve"> </v>
      </c>
      <c r="K203" s="33" t="str">
        <f t="shared" si="48"/>
        <v>Х</v>
      </c>
    </row>
    <row r="204" spans="1:11" ht="31.5" hidden="1" x14ac:dyDescent="0.25">
      <c r="A204" s="59"/>
      <c r="B204" s="25" t="str">
        <f>B203</f>
        <v>8.1.1.</v>
      </c>
      <c r="C204" s="26"/>
      <c r="D204" s="67">
        <f t="shared" si="45"/>
        <v>2020</v>
      </c>
      <c r="E204" s="27" t="str">
        <f>E203</f>
        <v>0,4 кВ и ниже</v>
      </c>
      <c r="F204" s="27"/>
      <c r="G204" s="27"/>
      <c r="H204" s="27"/>
      <c r="I204" s="33" t="str">
        <f t="shared" si="46"/>
        <v>Х</v>
      </c>
      <c r="J204" s="33" t="str">
        <f t="shared" si="47"/>
        <v xml:space="preserve"> </v>
      </c>
      <c r="K204" s="33" t="str">
        <f t="shared" si="48"/>
        <v>Х</v>
      </c>
    </row>
    <row r="205" spans="1:11" ht="51.95" customHeight="1" x14ac:dyDescent="0.25">
      <c r="A205" s="58"/>
      <c r="B205" s="36" t="s">
        <v>74</v>
      </c>
      <c r="C205" s="22" t="s">
        <v>73</v>
      </c>
      <c r="D205" s="67"/>
      <c r="E205" s="35"/>
      <c r="F205" s="67">
        <f>SUM(F206:F208)</f>
        <v>0</v>
      </c>
      <c r="G205" s="67">
        <f>SUM(G206:G208)</f>
        <v>0</v>
      </c>
      <c r="H205" s="44">
        <f>SUM(H206:H208)</f>
        <v>0</v>
      </c>
      <c r="I205" s="31">
        <f>IFERROR(AVERAGEIF(I208:I601,"&lt;&gt;0"),0)</f>
        <v>0</v>
      </c>
      <c r="J205" s="31"/>
      <c r="K205" s="31"/>
    </row>
    <row r="206" spans="1:11" ht="38.25" customHeight="1" x14ac:dyDescent="0.25">
      <c r="A206" s="58"/>
      <c r="B206" s="68" t="str">
        <f>B205</f>
        <v>8.1.1.</v>
      </c>
      <c r="C206" s="22" t="s">
        <v>59</v>
      </c>
      <c r="D206" s="67">
        <f>D192</f>
        <v>2020</v>
      </c>
      <c r="E206" s="69" t="s">
        <v>42</v>
      </c>
      <c r="F206" s="67">
        <f>SUMIF(D209:D218,"2019", F209:F218)</f>
        <v>0</v>
      </c>
      <c r="G206" s="24">
        <f>SUMIF(D209:D218,"2019", G209:G218)</f>
        <v>0</v>
      </c>
      <c r="H206" s="44">
        <f>SUMIF(D209:D218,"2019", H209:H218)</f>
        <v>0</v>
      </c>
      <c r="I206" s="31">
        <f>IFERROR(AVERAGEIF(I209:I602,"&lt;&gt;0"),0)</f>
        <v>0</v>
      </c>
      <c r="J206" s="31"/>
      <c r="K206" s="31"/>
    </row>
    <row r="207" spans="1:11" ht="38.25" customHeight="1" x14ac:dyDescent="0.25">
      <c r="A207" s="58"/>
      <c r="B207" s="68"/>
      <c r="C207" s="22" t="s">
        <v>59</v>
      </c>
      <c r="D207" s="67">
        <f>D193</f>
        <v>2021</v>
      </c>
      <c r="E207" s="70"/>
      <c r="F207" s="67">
        <f>SUMIF(D209:D218,"2020", F209:F218)</f>
        <v>0</v>
      </c>
      <c r="G207" s="24">
        <f>SUMIF(D209:D218,"2020", G209:G218)</f>
        <v>0</v>
      </c>
      <c r="H207" s="44">
        <f>SUMIF(D209:D218,"2020", H209:H218)</f>
        <v>0</v>
      </c>
      <c r="I207" s="31"/>
      <c r="J207" s="31">
        <f>IFERROR(AVERAGEIF(J209:J602,"&lt;&gt;0"),0)</f>
        <v>0</v>
      </c>
      <c r="K207" s="31"/>
    </row>
    <row r="208" spans="1:11" ht="38.25" customHeight="1" x14ac:dyDescent="0.25">
      <c r="A208" s="58"/>
      <c r="B208" s="68"/>
      <c r="C208" s="22" t="s">
        <v>59</v>
      </c>
      <c r="D208" s="67">
        <f>D194</f>
        <v>2022</v>
      </c>
      <c r="E208" s="71"/>
      <c r="F208" s="67">
        <f>SUMIF(D209:D218,"2021", F209:F218)</f>
        <v>0</v>
      </c>
      <c r="G208" s="24">
        <f>SUMIF(D209:D218,"2021", G209:G218)</f>
        <v>0</v>
      </c>
      <c r="H208" s="44">
        <f>SUMIF(D209:D218,"2021", H209:H218)</f>
        <v>0</v>
      </c>
      <c r="I208" s="31"/>
      <c r="J208" s="31"/>
      <c r="K208" s="31">
        <f>IFERROR(AVERAGEIF(K209:K602,"&lt;&gt;0"),0)</f>
        <v>0</v>
      </c>
    </row>
    <row r="209" spans="1:11" ht="18.75" hidden="1" x14ac:dyDescent="0.25">
      <c r="A209" s="59"/>
      <c r="B209" s="25" t="str">
        <f>B206</f>
        <v>8.1.1.</v>
      </c>
      <c r="C209" s="26"/>
      <c r="D209" s="27">
        <v>2019</v>
      </c>
      <c r="E209" s="27" t="str">
        <f>E206</f>
        <v>1-20 кВ</v>
      </c>
      <c r="F209" s="27"/>
      <c r="G209" s="27"/>
      <c r="H209" s="27"/>
      <c r="I209" s="33" t="str">
        <f t="shared" ref="I209:I218" si="49">IF(D209=2019,IFERROR($H209/$F209*1000," "),"Х")</f>
        <v xml:space="preserve"> </v>
      </c>
      <c r="J209" s="33" t="str">
        <f t="shared" ref="J209:J218" si="50">IF(D209=2020,IFERROR(H209/F209*1000," "),"Х")</f>
        <v>Х</v>
      </c>
      <c r="K209" s="33" t="str">
        <f t="shared" ref="K209:K218" si="51">IF(D209=2021,IFERROR(H209/F209*1000," "),"Х")</f>
        <v>Х</v>
      </c>
    </row>
    <row r="210" spans="1:11" ht="18.75" hidden="1" x14ac:dyDescent="0.25">
      <c r="A210" s="59"/>
      <c r="B210" s="25" t="str">
        <f>B209</f>
        <v>8.1.1.</v>
      </c>
      <c r="C210" s="26"/>
      <c r="D210" s="27">
        <v>2019</v>
      </c>
      <c r="E210" s="27" t="str">
        <f>E209</f>
        <v>1-20 кВ</v>
      </c>
      <c r="F210" s="27"/>
      <c r="G210" s="27"/>
      <c r="H210" s="27"/>
      <c r="I210" s="33" t="str">
        <f t="shared" si="49"/>
        <v xml:space="preserve"> </v>
      </c>
      <c r="J210" s="33" t="str">
        <f t="shared" si="50"/>
        <v>Х</v>
      </c>
      <c r="K210" s="33" t="str">
        <f t="shared" si="51"/>
        <v>Х</v>
      </c>
    </row>
    <row r="211" spans="1:11" ht="18.75" hidden="1" x14ac:dyDescent="0.25">
      <c r="A211" s="59"/>
      <c r="B211" s="25" t="str">
        <f>B210</f>
        <v>8.1.1.</v>
      </c>
      <c r="C211" s="26"/>
      <c r="D211" s="27">
        <v>2020</v>
      </c>
      <c r="E211" s="27" t="str">
        <f>E210</f>
        <v>1-20 кВ</v>
      </c>
      <c r="F211" s="27"/>
      <c r="G211" s="27"/>
      <c r="H211" s="27"/>
      <c r="I211" s="33" t="str">
        <f t="shared" si="49"/>
        <v>Х</v>
      </c>
      <c r="J211" s="33" t="str">
        <f t="shared" si="50"/>
        <v xml:space="preserve"> </v>
      </c>
      <c r="K211" s="33" t="str">
        <f t="shared" si="51"/>
        <v>Х</v>
      </c>
    </row>
    <row r="212" spans="1:11" ht="18.75" hidden="1" x14ac:dyDescent="0.25">
      <c r="A212" s="59"/>
      <c r="B212" s="25" t="str">
        <f>B211</f>
        <v>8.1.1.</v>
      </c>
      <c r="C212" s="26"/>
      <c r="D212" s="27">
        <v>2020</v>
      </c>
      <c r="E212" s="27" t="str">
        <f>E211</f>
        <v>1-20 кВ</v>
      </c>
      <c r="F212" s="27"/>
      <c r="G212" s="27"/>
      <c r="H212" s="27"/>
      <c r="I212" s="33" t="str">
        <f t="shared" si="49"/>
        <v>Х</v>
      </c>
      <c r="J212" s="33" t="str">
        <f t="shared" si="50"/>
        <v xml:space="preserve"> </v>
      </c>
      <c r="K212" s="33" t="str">
        <f t="shared" si="51"/>
        <v>Х</v>
      </c>
    </row>
    <row r="213" spans="1:11" ht="18.75" hidden="1" x14ac:dyDescent="0.25">
      <c r="A213" s="59"/>
      <c r="B213" s="25" t="str">
        <f>B212</f>
        <v>8.1.1.</v>
      </c>
      <c r="C213" s="26"/>
      <c r="D213" s="27">
        <v>2020</v>
      </c>
      <c r="E213" s="27" t="str">
        <f>E212</f>
        <v>1-20 кВ</v>
      </c>
      <c r="F213" s="27"/>
      <c r="G213" s="27"/>
      <c r="H213" s="27"/>
      <c r="I213" s="33" t="str">
        <f t="shared" si="49"/>
        <v>Х</v>
      </c>
      <c r="J213" s="33" t="str">
        <f t="shared" si="50"/>
        <v xml:space="preserve"> </v>
      </c>
      <c r="K213" s="33" t="str">
        <f t="shared" si="51"/>
        <v>Х</v>
      </c>
    </row>
    <row r="214" spans="1:11" ht="18.75" hidden="1" x14ac:dyDescent="0.25">
      <c r="A214" s="59"/>
      <c r="B214" s="25" t="str">
        <f>B211</f>
        <v>8.1.1.</v>
      </c>
      <c r="C214" s="26"/>
      <c r="D214" s="27">
        <v>2019</v>
      </c>
      <c r="E214" s="27" t="str">
        <f>E211</f>
        <v>1-20 кВ</v>
      </c>
      <c r="F214" s="27"/>
      <c r="G214" s="27"/>
      <c r="H214" s="27"/>
      <c r="I214" s="33" t="str">
        <f t="shared" si="49"/>
        <v xml:space="preserve"> </v>
      </c>
      <c r="J214" s="33" t="str">
        <f t="shared" si="50"/>
        <v>Х</v>
      </c>
      <c r="K214" s="33" t="str">
        <f t="shared" si="51"/>
        <v>Х</v>
      </c>
    </row>
    <row r="215" spans="1:11" ht="18.75" hidden="1" x14ac:dyDescent="0.25">
      <c r="A215" s="59"/>
      <c r="B215" s="25" t="str">
        <f>B214</f>
        <v>8.1.1.</v>
      </c>
      <c r="C215" s="26"/>
      <c r="D215" s="27">
        <v>2019</v>
      </c>
      <c r="E215" s="27" t="str">
        <f>E214</f>
        <v>1-20 кВ</v>
      </c>
      <c r="F215" s="27"/>
      <c r="G215" s="27"/>
      <c r="H215" s="27"/>
      <c r="I215" s="33" t="str">
        <f t="shared" si="49"/>
        <v xml:space="preserve"> </v>
      </c>
      <c r="J215" s="33" t="str">
        <f t="shared" si="50"/>
        <v>Х</v>
      </c>
      <c r="K215" s="33" t="str">
        <f t="shared" si="51"/>
        <v>Х</v>
      </c>
    </row>
    <row r="216" spans="1:11" ht="18.75" hidden="1" x14ac:dyDescent="0.25">
      <c r="A216" s="59"/>
      <c r="B216" s="25" t="str">
        <f>B215</f>
        <v>8.1.1.</v>
      </c>
      <c r="C216" s="26"/>
      <c r="D216" s="27">
        <v>2020</v>
      </c>
      <c r="E216" s="27" t="str">
        <f>E215</f>
        <v>1-20 кВ</v>
      </c>
      <c r="F216" s="27"/>
      <c r="G216" s="27"/>
      <c r="H216" s="27"/>
      <c r="I216" s="33" t="str">
        <f t="shared" si="49"/>
        <v>Х</v>
      </c>
      <c r="J216" s="33" t="str">
        <f t="shared" si="50"/>
        <v xml:space="preserve"> </v>
      </c>
      <c r="K216" s="33" t="str">
        <f t="shared" si="51"/>
        <v>Х</v>
      </c>
    </row>
    <row r="217" spans="1:11" ht="18.75" hidden="1" x14ac:dyDescent="0.25">
      <c r="A217" s="59"/>
      <c r="B217" s="25" t="str">
        <f>B216</f>
        <v>8.1.1.</v>
      </c>
      <c r="C217" s="26"/>
      <c r="D217" s="27">
        <v>2020</v>
      </c>
      <c r="E217" s="27" t="str">
        <f>E216</f>
        <v>1-20 кВ</v>
      </c>
      <c r="F217" s="27"/>
      <c r="G217" s="27"/>
      <c r="H217" s="27"/>
      <c r="I217" s="33" t="str">
        <f t="shared" si="49"/>
        <v>Х</v>
      </c>
      <c r="J217" s="33" t="str">
        <f t="shared" si="50"/>
        <v xml:space="preserve"> </v>
      </c>
      <c r="K217" s="33" t="str">
        <f t="shared" si="51"/>
        <v>Х</v>
      </c>
    </row>
    <row r="218" spans="1:11" ht="18.75" hidden="1" x14ac:dyDescent="0.25">
      <c r="A218" s="59"/>
      <c r="B218" s="25" t="str">
        <f>B217</f>
        <v>8.1.1.</v>
      </c>
      <c r="C218" s="26"/>
      <c r="D218" s="27">
        <v>2020</v>
      </c>
      <c r="E218" s="27" t="str">
        <f>E217</f>
        <v>1-20 кВ</v>
      </c>
      <c r="F218" s="27"/>
      <c r="G218" s="27"/>
      <c r="H218" s="27"/>
      <c r="I218" s="33" t="str">
        <f t="shared" si="49"/>
        <v>Х</v>
      </c>
      <c r="J218" s="33" t="str">
        <f t="shared" si="50"/>
        <v xml:space="preserve"> </v>
      </c>
      <c r="K218" s="33" t="str">
        <f t="shared" si="51"/>
        <v>Х</v>
      </c>
    </row>
    <row r="219" spans="1:11" ht="51.95" customHeight="1" x14ac:dyDescent="0.25">
      <c r="A219" s="58"/>
      <c r="B219" s="34" t="s">
        <v>76</v>
      </c>
      <c r="C219" s="22" t="s">
        <v>75</v>
      </c>
      <c r="D219" s="67"/>
      <c r="E219" s="35"/>
      <c r="F219" s="67">
        <f>SUM(F220:F222)</f>
        <v>0</v>
      </c>
      <c r="G219" s="67">
        <f>SUM(G220:G222)</f>
        <v>0</v>
      </c>
      <c r="H219" s="44">
        <f>SUM(H220:H222)</f>
        <v>0</v>
      </c>
      <c r="I219" s="31">
        <f>IFERROR(AVERAGEIF(I222:I615,"&lt;&gt;0"),0)</f>
        <v>0</v>
      </c>
      <c r="J219" s="31"/>
      <c r="K219" s="31"/>
    </row>
    <row r="220" spans="1:11" ht="38.25" customHeight="1" x14ac:dyDescent="0.25">
      <c r="A220" s="58"/>
      <c r="B220" s="68" t="str">
        <f>B219</f>
        <v>8.1.2.</v>
      </c>
      <c r="C220" s="22" t="s">
        <v>59</v>
      </c>
      <c r="D220" s="67">
        <f>D206</f>
        <v>2020</v>
      </c>
      <c r="E220" s="69" t="s">
        <v>42</v>
      </c>
      <c r="F220" s="67">
        <f>SUMIF(D223:D232,"2019", F223:F232)</f>
        <v>0</v>
      </c>
      <c r="G220" s="24">
        <f>SUMIF(D223:D232,"2019", G223:G232)</f>
        <v>0</v>
      </c>
      <c r="H220" s="44">
        <f>SUMIF(D223:D232,"2019", H223:H232)</f>
        <v>0</v>
      </c>
      <c r="I220" s="31">
        <f>IFERROR(AVERAGEIF(I223:I616,"&lt;&gt;0"),0)</f>
        <v>0</v>
      </c>
      <c r="J220" s="31"/>
      <c r="K220" s="31"/>
    </row>
    <row r="221" spans="1:11" ht="38.25" customHeight="1" x14ac:dyDescent="0.25">
      <c r="A221" s="58"/>
      <c r="B221" s="68"/>
      <c r="C221" s="22" t="s">
        <v>59</v>
      </c>
      <c r="D221" s="67">
        <f>D207</f>
        <v>2021</v>
      </c>
      <c r="E221" s="70"/>
      <c r="F221" s="67">
        <f>SUMIF(D223:D232,"2020", F223:F232)</f>
        <v>0</v>
      </c>
      <c r="G221" s="24">
        <f>SUMIF(D223:D232,"2020", G223:G232)</f>
        <v>0</v>
      </c>
      <c r="H221" s="44">
        <f>SUMIF(D223:D232,"2020", H223:H232)</f>
        <v>0</v>
      </c>
      <c r="I221" s="31"/>
      <c r="J221" s="31">
        <f>IFERROR(AVERAGEIF(J223:J616,"&lt;&gt;0"),0)</f>
        <v>0</v>
      </c>
      <c r="K221" s="31"/>
    </row>
    <row r="222" spans="1:11" ht="38.25" customHeight="1" x14ac:dyDescent="0.25">
      <c r="A222" s="58"/>
      <c r="B222" s="68"/>
      <c r="C222" s="22" t="s">
        <v>59</v>
      </c>
      <c r="D222" s="67">
        <f>D208</f>
        <v>2022</v>
      </c>
      <c r="E222" s="71"/>
      <c r="F222" s="67">
        <f>SUMIF(D223:D232,"2021", F223:F232)</f>
        <v>0</v>
      </c>
      <c r="G222" s="24">
        <f>SUMIF(D223:D232,"2021", G223:G232)</f>
        <v>0</v>
      </c>
      <c r="H222" s="44">
        <f>SUMIF(D223:D232,"2021", H223:H232)</f>
        <v>0</v>
      </c>
      <c r="I222" s="31"/>
      <c r="J222" s="31"/>
      <c r="K222" s="31">
        <f>IFERROR(AVERAGEIF(K223:K616,"&lt;&gt;0"),0)</f>
        <v>0</v>
      </c>
    </row>
    <row r="223" spans="1:11" ht="18.75" hidden="1" x14ac:dyDescent="0.25">
      <c r="A223" s="59"/>
      <c r="B223" s="25" t="str">
        <f>B220</f>
        <v>8.1.2.</v>
      </c>
      <c r="C223" s="26"/>
      <c r="D223" s="27">
        <v>2019</v>
      </c>
      <c r="E223" s="27" t="str">
        <f>E220</f>
        <v>1-20 кВ</v>
      </c>
      <c r="F223" s="27"/>
      <c r="G223" s="27"/>
      <c r="H223" s="27"/>
      <c r="I223" s="33" t="str">
        <f t="shared" ref="I223:I232" si="52">IF(D223=2019,IFERROR($H223/$F223*1000," "),"Х")</f>
        <v xml:space="preserve"> </v>
      </c>
      <c r="J223" s="33" t="str">
        <f t="shared" ref="J223:J232" si="53">IF(D223=2020,IFERROR(H223/F223*1000," "),"Х")</f>
        <v>Х</v>
      </c>
      <c r="K223" s="33" t="str">
        <f t="shared" ref="K223:K232" si="54">IF(D223=2021,IFERROR(H223/F223*1000," "),"Х")</f>
        <v>Х</v>
      </c>
    </row>
    <row r="224" spans="1:11" ht="18.75" hidden="1" x14ac:dyDescent="0.25">
      <c r="A224" s="59"/>
      <c r="B224" s="25" t="str">
        <f>B223</f>
        <v>8.1.2.</v>
      </c>
      <c r="C224" s="26"/>
      <c r="D224" s="27">
        <v>2019</v>
      </c>
      <c r="E224" s="27" t="str">
        <f>E223</f>
        <v>1-20 кВ</v>
      </c>
      <c r="F224" s="27"/>
      <c r="G224" s="27"/>
      <c r="H224" s="27"/>
      <c r="I224" s="33" t="str">
        <f t="shared" si="52"/>
        <v xml:space="preserve"> </v>
      </c>
      <c r="J224" s="33" t="str">
        <f t="shared" si="53"/>
        <v>Х</v>
      </c>
      <c r="K224" s="33" t="str">
        <f t="shared" si="54"/>
        <v>Х</v>
      </c>
    </row>
    <row r="225" spans="1:11" ht="18.75" hidden="1" x14ac:dyDescent="0.25">
      <c r="A225" s="59"/>
      <c r="B225" s="25" t="str">
        <f>B224</f>
        <v>8.1.2.</v>
      </c>
      <c r="C225" s="26"/>
      <c r="D225" s="27">
        <v>2020</v>
      </c>
      <c r="E225" s="27" t="str">
        <f>E224</f>
        <v>1-20 кВ</v>
      </c>
      <c r="F225" s="27"/>
      <c r="G225" s="27"/>
      <c r="H225" s="27"/>
      <c r="I225" s="33" t="str">
        <f t="shared" si="52"/>
        <v>Х</v>
      </c>
      <c r="J225" s="33" t="str">
        <f t="shared" si="53"/>
        <v xml:space="preserve"> </v>
      </c>
      <c r="K225" s="33" t="str">
        <f t="shared" si="54"/>
        <v>Х</v>
      </c>
    </row>
    <row r="226" spans="1:11" ht="18.75" hidden="1" x14ac:dyDescent="0.25">
      <c r="A226" s="59"/>
      <c r="B226" s="25" t="str">
        <f>B225</f>
        <v>8.1.2.</v>
      </c>
      <c r="C226" s="26"/>
      <c r="D226" s="27">
        <v>2020</v>
      </c>
      <c r="E226" s="27" t="str">
        <f>E225</f>
        <v>1-20 кВ</v>
      </c>
      <c r="F226" s="27"/>
      <c r="G226" s="27"/>
      <c r="H226" s="27"/>
      <c r="I226" s="33" t="str">
        <f t="shared" si="52"/>
        <v>Х</v>
      </c>
      <c r="J226" s="33" t="str">
        <f t="shared" si="53"/>
        <v xml:space="preserve"> </v>
      </c>
      <c r="K226" s="33" t="str">
        <f t="shared" si="54"/>
        <v>Х</v>
      </c>
    </row>
    <row r="227" spans="1:11" ht="18.75" hidden="1" x14ac:dyDescent="0.25">
      <c r="A227" s="59"/>
      <c r="B227" s="25" t="str">
        <f>B226</f>
        <v>8.1.2.</v>
      </c>
      <c r="C227" s="26"/>
      <c r="D227" s="27">
        <v>2020</v>
      </c>
      <c r="E227" s="27" t="str">
        <f>E226</f>
        <v>1-20 кВ</v>
      </c>
      <c r="F227" s="27"/>
      <c r="G227" s="27"/>
      <c r="H227" s="27"/>
      <c r="I227" s="33" t="str">
        <f t="shared" si="52"/>
        <v>Х</v>
      </c>
      <c r="J227" s="33" t="str">
        <f t="shared" si="53"/>
        <v xml:space="preserve"> </v>
      </c>
      <c r="K227" s="33" t="str">
        <f t="shared" si="54"/>
        <v>Х</v>
      </c>
    </row>
    <row r="228" spans="1:11" ht="18.75" hidden="1" x14ac:dyDescent="0.25">
      <c r="A228" s="59"/>
      <c r="B228" s="25" t="str">
        <f>B225</f>
        <v>8.1.2.</v>
      </c>
      <c r="C228" s="26"/>
      <c r="D228" s="27">
        <v>2019</v>
      </c>
      <c r="E228" s="27" t="str">
        <f>E225</f>
        <v>1-20 кВ</v>
      </c>
      <c r="F228" s="27"/>
      <c r="G228" s="27"/>
      <c r="H228" s="27"/>
      <c r="I228" s="33" t="str">
        <f t="shared" si="52"/>
        <v xml:space="preserve"> </v>
      </c>
      <c r="J228" s="33" t="str">
        <f t="shared" si="53"/>
        <v>Х</v>
      </c>
      <c r="K228" s="33" t="str">
        <f t="shared" si="54"/>
        <v>Х</v>
      </c>
    </row>
    <row r="229" spans="1:11" ht="18.75" hidden="1" x14ac:dyDescent="0.25">
      <c r="A229" s="59"/>
      <c r="B229" s="25" t="str">
        <f>B228</f>
        <v>8.1.2.</v>
      </c>
      <c r="C229" s="26"/>
      <c r="D229" s="27">
        <v>2019</v>
      </c>
      <c r="E229" s="27" t="str">
        <f>E228</f>
        <v>1-20 кВ</v>
      </c>
      <c r="F229" s="27"/>
      <c r="G229" s="27"/>
      <c r="H229" s="27"/>
      <c r="I229" s="33" t="str">
        <f t="shared" si="52"/>
        <v xml:space="preserve"> </v>
      </c>
      <c r="J229" s="33" t="str">
        <f t="shared" si="53"/>
        <v>Х</v>
      </c>
      <c r="K229" s="33" t="str">
        <f t="shared" si="54"/>
        <v>Х</v>
      </c>
    </row>
    <row r="230" spans="1:11" ht="18.75" hidden="1" x14ac:dyDescent="0.25">
      <c r="A230" s="59"/>
      <c r="B230" s="25" t="str">
        <f>B229</f>
        <v>8.1.2.</v>
      </c>
      <c r="C230" s="26"/>
      <c r="D230" s="27">
        <v>2020</v>
      </c>
      <c r="E230" s="27" t="str">
        <f>E229</f>
        <v>1-20 кВ</v>
      </c>
      <c r="F230" s="27"/>
      <c r="G230" s="27"/>
      <c r="H230" s="27"/>
      <c r="I230" s="33" t="str">
        <f t="shared" si="52"/>
        <v>Х</v>
      </c>
      <c r="J230" s="33" t="str">
        <f t="shared" si="53"/>
        <v xml:space="preserve"> </v>
      </c>
      <c r="K230" s="33" t="str">
        <f t="shared" si="54"/>
        <v>Х</v>
      </c>
    </row>
    <row r="231" spans="1:11" ht="18.75" hidden="1" x14ac:dyDescent="0.25">
      <c r="A231" s="59"/>
      <c r="B231" s="25" t="str">
        <f>B230</f>
        <v>8.1.2.</v>
      </c>
      <c r="C231" s="26"/>
      <c r="D231" s="27">
        <v>2020</v>
      </c>
      <c r="E231" s="27" t="str">
        <f>E230</f>
        <v>1-20 кВ</v>
      </c>
      <c r="F231" s="27"/>
      <c r="G231" s="27"/>
      <c r="H231" s="27"/>
      <c r="I231" s="33" t="str">
        <f t="shared" si="52"/>
        <v>Х</v>
      </c>
      <c r="J231" s="33" t="str">
        <f t="shared" si="53"/>
        <v xml:space="preserve"> </v>
      </c>
      <c r="K231" s="33" t="str">
        <f t="shared" si="54"/>
        <v>Х</v>
      </c>
    </row>
    <row r="232" spans="1:11" ht="18.75" hidden="1" x14ac:dyDescent="0.25">
      <c r="A232" s="59"/>
      <c r="B232" s="25" t="str">
        <f>B231</f>
        <v>8.1.2.</v>
      </c>
      <c r="C232" s="26"/>
      <c r="D232" s="27">
        <v>2020</v>
      </c>
      <c r="E232" s="27" t="str">
        <f>E231</f>
        <v>1-20 кВ</v>
      </c>
      <c r="F232" s="27"/>
      <c r="G232" s="27"/>
      <c r="H232" s="27"/>
      <c r="I232" s="33" t="str">
        <f t="shared" si="52"/>
        <v>Х</v>
      </c>
      <c r="J232" s="33" t="str">
        <f t="shared" si="53"/>
        <v xml:space="preserve"> </v>
      </c>
      <c r="K232" s="33" t="str">
        <f t="shared" si="54"/>
        <v>Х</v>
      </c>
    </row>
    <row r="233" spans="1:11" ht="51.95" customHeight="1" x14ac:dyDescent="0.25">
      <c r="A233" s="58"/>
      <c r="B233" s="36" t="s">
        <v>79</v>
      </c>
      <c r="C233" s="22" t="s">
        <v>77</v>
      </c>
      <c r="D233" s="67"/>
      <c r="E233" s="35"/>
      <c r="F233" s="67">
        <f>SUM(F234:F236)</f>
        <v>0</v>
      </c>
      <c r="G233" s="67">
        <f>SUM(G234:G236)</f>
        <v>0</v>
      </c>
      <c r="H233" s="44">
        <f>SUM(H234:H236)</f>
        <v>0</v>
      </c>
      <c r="I233" s="31">
        <f>IFERROR(AVERAGEIF(I236:I629,"&lt;&gt;0"),0)</f>
        <v>0</v>
      </c>
      <c r="J233" s="31"/>
      <c r="K233" s="31"/>
    </row>
    <row r="234" spans="1:11" ht="38.25" customHeight="1" x14ac:dyDescent="0.25">
      <c r="A234" s="58"/>
      <c r="B234" s="68" t="str">
        <f>B233</f>
        <v>8.2.3.</v>
      </c>
      <c r="C234" s="22" t="s">
        <v>59</v>
      </c>
      <c r="D234" s="67">
        <f>D220</f>
        <v>2020</v>
      </c>
      <c r="E234" s="69" t="s">
        <v>78</v>
      </c>
      <c r="F234" s="67">
        <f>SUMIF(D237:D246,"2019", F237:F246)</f>
        <v>0</v>
      </c>
      <c r="G234" s="24">
        <f>SUMIF(D237:D246,"2019", G237:G246)</f>
        <v>0</v>
      </c>
      <c r="H234" s="44">
        <f>SUMIF(D237:D246,"2019", H237:H246)</f>
        <v>0</v>
      </c>
      <c r="I234" s="31">
        <f>IFERROR(AVERAGEIF(I237:I630,"&lt;&gt;0"),0)</f>
        <v>0</v>
      </c>
      <c r="J234" s="31"/>
      <c r="K234" s="31"/>
    </row>
    <row r="235" spans="1:11" ht="38.25" customHeight="1" x14ac:dyDescent="0.25">
      <c r="A235" s="58"/>
      <c r="B235" s="68"/>
      <c r="C235" s="22" t="s">
        <v>59</v>
      </c>
      <c r="D235" s="67">
        <f>D221</f>
        <v>2021</v>
      </c>
      <c r="E235" s="70"/>
      <c r="F235" s="67">
        <f>SUMIF(D237:D246,"2020", F237:F246)</f>
        <v>0</v>
      </c>
      <c r="G235" s="24">
        <f>SUMIF(D237:D246,"2020", G237:G246)</f>
        <v>0</v>
      </c>
      <c r="H235" s="44">
        <f>SUMIF(D237:D246,"2020", H237:H246)</f>
        <v>0</v>
      </c>
      <c r="I235" s="31"/>
      <c r="J235" s="31">
        <f>IFERROR(AVERAGEIF(J237:J630,"&lt;&gt;0"),0)</f>
        <v>0</v>
      </c>
      <c r="K235" s="31"/>
    </row>
    <row r="236" spans="1:11" ht="38.25" customHeight="1" x14ac:dyDescent="0.25">
      <c r="A236" s="58"/>
      <c r="B236" s="68"/>
      <c r="C236" s="22" t="s">
        <v>59</v>
      </c>
      <c r="D236" s="67">
        <f>D222</f>
        <v>2022</v>
      </c>
      <c r="E236" s="71"/>
      <c r="F236" s="67">
        <f>SUMIF(D237:D246,"2021", F237:F246)</f>
        <v>0</v>
      </c>
      <c r="G236" s="24">
        <f>SUMIF(D237:D246,"2021", G237:G246)</f>
        <v>0</v>
      </c>
      <c r="H236" s="44">
        <f>SUMIF(D237:D246,"2021", H237:H246)</f>
        <v>0</v>
      </c>
      <c r="I236" s="31"/>
      <c r="J236" s="31"/>
      <c r="K236" s="31">
        <f>IFERROR(AVERAGEIF(K237:K630,"&lt;&gt;0"),0)</f>
        <v>0</v>
      </c>
    </row>
    <row r="237" spans="1:11" ht="18.75" hidden="1" x14ac:dyDescent="0.25">
      <c r="A237" s="59"/>
      <c r="B237" s="25" t="str">
        <f>B234</f>
        <v>8.2.3.</v>
      </c>
      <c r="C237" s="26"/>
      <c r="D237" s="27">
        <v>2019</v>
      </c>
      <c r="E237" s="27" t="str">
        <f>E234</f>
        <v>1-10 кВ</v>
      </c>
      <c r="F237" s="27"/>
      <c r="G237" s="27"/>
      <c r="H237" s="27"/>
      <c r="I237" s="33" t="str">
        <f t="shared" ref="I237:I246" si="55">IF(D237=2019,IFERROR($H237/$F237*1000," "),"Х")</f>
        <v xml:space="preserve"> </v>
      </c>
      <c r="J237" s="33" t="str">
        <f t="shared" ref="J237:J246" si="56">IF(D237=2020,IFERROR(H237/F237*1000," "),"Х")</f>
        <v>Х</v>
      </c>
      <c r="K237" s="33" t="str">
        <f t="shared" ref="K237:K246" si="57">IF(D237=2021,IFERROR(H237/F237*1000," "),"Х")</f>
        <v>Х</v>
      </c>
    </row>
    <row r="238" spans="1:11" ht="18.75" hidden="1" x14ac:dyDescent="0.25">
      <c r="A238" s="59"/>
      <c r="B238" s="25" t="str">
        <f>B237</f>
        <v>8.2.3.</v>
      </c>
      <c r="C238" s="26"/>
      <c r="D238" s="27">
        <v>2019</v>
      </c>
      <c r="E238" s="27" t="str">
        <f>E237</f>
        <v>1-10 кВ</v>
      </c>
      <c r="F238" s="27"/>
      <c r="G238" s="27"/>
      <c r="H238" s="27"/>
      <c r="I238" s="33" t="str">
        <f t="shared" si="55"/>
        <v xml:space="preserve"> </v>
      </c>
      <c r="J238" s="33" t="str">
        <f t="shared" si="56"/>
        <v>Х</v>
      </c>
      <c r="K238" s="33" t="str">
        <f t="shared" si="57"/>
        <v>Х</v>
      </c>
    </row>
    <row r="239" spans="1:11" ht="18.75" hidden="1" x14ac:dyDescent="0.25">
      <c r="A239" s="59"/>
      <c r="B239" s="25" t="str">
        <f>B238</f>
        <v>8.2.3.</v>
      </c>
      <c r="C239" s="26"/>
      <c r="D239" s="27">
        <v>2020</v>
      </c>
      <c r="E239" s="27" t="str">
        <f>E238</f>
        <v>1-10 кВ</v>
      </c>
      <c r="F239" s="27"/>
      <c r="G239" s="27"/>
      <c r="H239" s="27"/>
      <c r="I239" s="33" t="str">
        <f t="shared" si="55"/>
        <v>Х</v>
      </c>
      <c r="J239" s="33" t="str">
        <f t="shared" si="56"/>
        <v xml:space="preserve"> </v>
      </c>
      <c r="K239" s="33" t="str">
        <f t="shared" si="57"/>
        <v>Х</v>
      </c>
    </row>
    <row r="240" spans="1:11" ht="18.75" hidden="1" x14ac:dyDescent="0.25">
      <c r="A240" s="59"/>
      <c r="B240" s="25" t="str">
        <f>B239</f>
        <v>8.2.3.</v>
      </c>
      <c r="C240" s="26"/>
      <c r="D240" s="27">
        <v>2020</v>
      </c>
      <c r="E240" s="27" t="str">
        <f>E239</f>
        <v>1-10 кВ</v>
      </c>
      <c r="F240" s="27"/>
      <c r="G240" s="27"/>
      <c r="H240" s="27"/>
      <c r="I240" s="33" t="str">
        <f t="shared" si="55"/>
        <v>Х</v>
      </c>
      <c r="J240" s="33" t="str">
        <f t="shared" si="56"/>
        <v xml:space="preserve"> </v>
      </c>
      <c r="K240" s="33" t="str">
        <f t="shared" si="57"/>
        <v>Х</v>
      </c>
    </row>
    <row r="241" spans="1:11" ht="18.75" hidden="1" x14ac:dyDescent="0.25">
      <c r="A241" s="59"/>
      <c r="B241" s="25" t="str">
        <f>B240</f>
        <v>8.2.3.</v>
      </c>
      <c r="C241" s="26"/>
      <c r="D241" s="27">
        <v>2020</v>
      </c>
      <c r="E241" s="27" t="str">
        <f>E240</f>
        <v>1-10 кВ</v>
      </c>
      <c r="F241" s="27"/>
      <c r="G241" s="27"/>
      <c r="H241" s="27"/>
      <c r="I241" s="33" t="str">
        <f t="shared" si="55"/>
        <v>Х</v>
      </c>
      <c r="J241" s="33" t="str">
        <f t="shared" si="56"/>
        <v xml:space="preserve"> </v>
      </c>
      <c r="K241" s="33" t="str">
        <f t="shared" si="57"/>
        <v>Х</v>
      </c>
    </row>
    <row r="242" spans="1:11" ht="18.75" hidden="1" x14ac:dyDescent="0.25">
      <c r="A242" s="59"/>
      <c r="B242" s="25" t="str">
        <f>B239</f>
        <v>8.2.3.</v>
      </c>
      <c r="C242" s="26"/>
      <c r="D242" s="27">
        <v>2019</v>
      </c>
      <c r="E242" s="27" t="str">
        <f>E239</f>
        <v>1-10 кВ</v>
      </c>
      <c r="F242" s="27"/>
      <c r="G242" s="27"/>
      <c r="H242" s="27"/>
      <c r="I242" s="33" t="str">
        <f t="shared" si="55"/>
        <v xml:space="preserve"> </v>
      </c>
      <c r="J242" s="33" t="str">
        <f t="shared" si="56"/>
        <v>Х</v>
      </c>
      <c r="K242" s="33" t="str">
        <f t="shared" si="57"/>
        <v>Х</v>
      </c>
    </row>
    <row r="243" spans="1:11" ht="18.75" hidden="1" x14ac:dyDescent="0.25">
      <c r="A243" s="59"/>
      <c r="B243" s="25" t="str">
        <f>B242</f>
        <v>8.2.3.</v>
      </c>
      <c r="C243" s="26"/>
      <c r="D243" s="27">
        <v>2019</v>
      </c>
      <c r="E243" s="27" t="str">
        <f>E242</f>
        <v>1-10 кВ</v>
      </c>
      <c r="F243" s="27"/>
      <c r="G243" s="27"/>
      <c r="H243" s="27"/>
      <c r="I243" s="33" t="str">
        <f t="shared" si="55"/>
        <v xml:space="preserve"> </v>
      </c>
      <c r="J243" s="33" t="str">
        <f t="shared" si="56"/>
        <v>Х</v>
      </c>
      <c r="K243" s="33" t="str">
        <f t="shared" si="57"/>
        <v>Х</v>
      </c>
    </row>
    <row r="244" spans="1:11" ht="18.75" hidden="1" x14ac:dyDescent="0.25">
      <c r="A244" s="59"/>
      <c r="B244" s="25" t="str">
        <f>B243</f>
        <v>8.2.3.</v>
      </c>
      <c r="C244" s="26"/>
      <c r="D244" s="27">
        <v>2020</v>
      </c>
      <c r="E244" s="27" t="str">
        <f>E243</f>
        <v>1-10 кВ</v>
      </c>
      <c r="F244" s="27"/>
      <c r="G244" s="27"/>
      <c r="H244" s="27"/>
      <c r="I244" s="33" t="str">
        <f t="shared" si="55"/>
        <v>Х</v>
      </c>
      <c r="J244" s="33" t="str">
        <f t="shared" si="56"/>
        <v xml:space="preserve"> </v>
      </c>
      <c r="K244" s="33" t="str">
        <f t="shared" si="57"/>
        <v>Х</v>
      </c>
    </row>
    <row r="245" spans="1:11" ht="18.75" hidden="1" x14ac:dyDescent="0.25">
      <c r="A245" s="59"/>
      <c r="B245" s="25" t="str">
        <f>B244</f>
        <v>8.2.3.</v>
      </c>
      <c r="C245" s="26"/>
      <c r="D245" s="27">
        <v>2020</v>
      </c>
      <c r="E245" s="27" t="str">
        <f>E244</f>
        <v>1-10 кВ</v>
      </c>
      <c r="F245" s="27"/>
      <c r="G245" s="27"/>
      <c r="H245" s="27"/>
      <c r="I245" s="33" t="str">
        <f t="shared" si="55"/>
        <v>Х</v>
      </c>
      <c r="J245" s="33" t="str">
        <f t="shared" si="56"/>
        <v xml:space="preserve"> </v>
      </c>
      <c r="K245" s="33" t="str">
        <f t="shared" si="57"/>
        <v>Х</v>
      </c>
    </row>
    <row r="246" spans="1:11" ht="18.75" hidden="1" x14ac:dyDescent="0.25">
      <c r="A246" s="59"/>
      <c r="B246" s="25" t="str">
        <f>B245</f>
        <v>8.2.3.</v>
      </c>
      <c r="C246" s="26"/>
      <c r="D246" s="27">
        <v>2020</v>
      </c>
      <c r="E246" s="27" t="str">
        <f>E245</f>
        <v>1-10 кВ</v>
      </c>
      <c r="F246" s="27"/>
      <c r="G246" s="27"/>
      <c r="H246" s="27"/>
      <c r="I246" s="33" t="str">
        <f t="shared" si="55"/>
        <v>Х</v>
      </c>
      <c r="J246" s="33" t="str">
        <f t="shared" si="56"/>
        <v xml:space="preserve"> </v>
      </c>
      <c r="K246" s="33" t="str">
        <f t="shared" si="57"/>
        <v>Х</v>
      </c>
    </row>
    <row r="250" spans="1:11" ht="18.75" x14ac:dyDescent="0.3">
      <c r="B250" s="62" t="s">
        <v>91</v>
      </c>
      <c r="C250" s="63"/>
      <c r="D250" s="65" t="s">
        <v>92</v>
      </c>
      <c r="E250" s="64"/>
    </row>
    <row r="251" spans="1:11" ht="18.75" x14ac:dyDescent="0.3">
      <c r="B251" s="62"/>
      <c r="C251" s="63"/>
      <c r="D251" s="65"/>
      <c r="E251" s="64"/>
    </row>
    <row r="252" spans="1:11" ht="32.25" x14ac:dyDescent="0.3">
      <c r="B252" s="66" t="s">
        <v>93</v>
      </c>
      <c r="C252" s="63"/>
      <c r="D252" s="65" t="s">
        <v>94</v>
      </c>
      <c r="E252" s="64"/>
    </row>
  </sheetData>
  <mergeCells count="44">
    <mergeCell ref="B220:B222"/>
    <mergeCell ref="E220:E222"/>
    <mergeCell ref="B234:B236"/>
    <mergeCell ref="E234:E236"/>
    <mergeCell ref="B177:B179"/>
    <mergeCell ref="E177:E179"/>
    <mergeCell ref="B190:H190"/>
    <mergeCell ref="B192:B194"/>
    <mergeCell ref="E192:E194"/>
    <mergeCell ref="B206:B208"/>
    <mergeCell ref="E206:E208"/>
    <mergeCell ref="B163:B165"/>
    <mergeCell ref="E163:E165"/>
    <mergeCell ref="B103:H103"/>
    <mergeCell ref="B105:B107"/>
    <mergeCell ref="E105:E107"/>
    <mergeCell ref="B119:B121"/>
    <mergeCell ref="E119:E121"/>
    <mergeCell ref="B132:H132"/>
    <mergeCell ref="B134:B136"/>
    <mergeCell ref="E134:E136"/>
    <mergeCell ref="B148:B150"/>
    <mergeCell ref="E148:E150"/>
    <mergeCell ref="B161:H161"/>
    <mergeCell ref="B90:B92"/>
    <mergeCell ref="E90:E92"/>
    <mergeCell ref="B20:B22"/>
    <mergeCell ref="E20:E22"/>
    <mergeCell ref="B34:B36"/>
    <mergeCell ref="E34:E36"/>
    <mergeCell ref="B47:H47"/>
    <mergeCell ref="B49:B51"/>
    <mergeCell ref="E49:E51"/>
    <mergeCell ref="B61:B63"/>
    <mergeCell ref="E61:E63"/>
    <mergeCell ref="B74:H74"/>
    <mergeCell ref="B76:B78"/>
    <mergeCell ref="E76:E78"/>
    <mergeCell ref="C2:G2"/>
    <mergeCell ref="C3:G3"/>
    <mergeCell ref="I4:K4"/>
    <mergeCell ref="B6:H6"/>
    <mergeCell ref="B8:B10"/>
    <mergeCell ref="E8:E10"/>
  </mergeCells>
  <pageMargins left="0.31496062992125984" right="0.31496062992125984" top="0.74803149606299213" bottom="0.55118110236220474" header="0.31496062992125984" footer="0.31496062992125984"/>
  <pageSetup paperSize="9" scale="64" fitToHeight="10" orientation="landscape" r:id="rId1"/>
  <headerFooter>
    <oddFooter>&amp;R&amp;"Times New Roman,обычный"&amp;10ООО "ДЭТ", г. Ростов-на-Дону, ул. Красноармейская, 168/99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A4" workbookViewId="0">
      <selection activeCell="E8" sqref="E8"/>
    </sheetView>
  </sheetViews>
  <sheetFormatPr defaultColWidth="9.85546875" defaultRowHeight="15" x14ac:dyDescent="0.25"/>
  <cols>
    <col min="1" max="1" width="4.5703125" style="12" customWidth="1"/>
    <col min="2" max="2" width="9.85546875" style="11"/>
    <col min="3" max="3" width="39.5703125" style="12" customWidth="1"/>
    <col min="4" max="4" width="18.140625" style="12" customWidth="1"/>
    <col min="5" max="7" width="15.5703125" style="12" customWidth="1"/>
    <col min="8" max="8" width="40.140625" style="12" customWidth="1"/>
    <col min="9" max="9" width="68.85546875" style="12" customWidth="1"/>
    <col min="10" max="16384" width="9.85546875" style="12"/>
  </cols>
  <sheetData>
    <row r="1" spans="2:9" ht="6.95" customHeight="1" x14ac:dyDescent="0.25"/>
    <row r="2" spans="2:9" ht="15.75" x14ac:dyDescent="0.25">
      <c r="B2" s="88" t="s">
        <v>10</v>
      </c>
      <c r="C2" s="88"/>
      <c r="D2" s="88"/>
      <c r="E2" s="88"/>
      <c r="F2" s="88"/>
      <c r="G2" s="88"/>
    </row>
    <row r="3" spans="2:9" ht="15.75" customHeight="1" x14ac:dyDescent="0.25">
      <c r="E3" s="89"/>
      <c r="F3" s="89"/>
      <c r="G3" s="89"/>
    </row>
    <row r="4" spans="2:9" ht="15.75" x14ac:dyDescent="0.25">
      <c r="B4" s="5" t="s">
        <v>11</v>
      </c>
      <c r="C4" s="6" t="s">
        <v>12</v>
      </c>
      <c r="D4" s="6" t="s">
        <v>13</v>
      </c>
      <c r="E4" s="4">
        <v>2019</v>
      </c>
      <c r="F4" s="4">
        <v>2020</v>
      </c>
      <c r="G4" s="4">
        <v>2021</v>
      </c>
    </row>
    <row r="5" spans="2:9" ht="15.75" x14ac:dyDescent="0.25">
      <c r="B5" s="7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</row>
    <row r="6" spans="2:9" ht="51.6" customHeight="1" x14ac:dyDescent="0.25">
      <c r="B6" s="78" t="s">
        <v>30</v>
      </c>
      <c r="C6" s="78"/>
      <c r="D6" s="78"/>
      <c r="E6" s="78"/>
      <c r="F6" s="78"/>
      <c r="G6" s="78"/>
      <c r="I6" s="13"/>
    </row>
    <row r="7" spans="2:9" ht="27.95" customHeight="1" x14ac:dyDescent="0.25">
      <c r="B7" s="79" t="e">
        <f>'Приложение 1 было на 23'!B8:B10</f>
        <v>#VALUE!</v>
      </c>
      <c r="C7" s="80"/>
      <c r="D7" s="79"/>
      <c r="E7" s="81"/>
      <c r="F7" s="81"/>
      <c r="G7" s="80"/>
      <c r="I7" s="13"/>
    </row>
    <row r="8" spans="2:9" ht="60" x14ac:dyDescent="0.25">
      <c r="B8" s="14" t="s">
        <v>14</v>
      </c>
      <c r="C8" s="15" t="s">
        <v>33</v>
      </c>
      <c r="D8" s="16" t="s">
        <v>34</v>
      </c>
      <c r="E8" s="17">
        <f>IFERROR(AVERAGEIF('Приложение 1 было на 23'!I11:I20,"&lt;&gt;0"),0)</f>
        <v>501.74804440639275</v>
      </c>
      <c r="F8" s="17">
        <f>IFERROR(AVERAGEIF('Приложение 1 было на 23'!J11:J20,"&lt;&gt;0"),0)</f>
        <v>0</v>
      </c>
      <c r="G8" s="17">
        <f>IFERROR(AVERAGEIF('Приложение 1 было на 23'!K11:K20,"&lt;&gt;0"),0)</f>
        <v>0</v>
      </c>
      <c r="H8" s="90" t="s">
        <v>15</v>
      </c>
      <c r="I8" s="90"/>
    </row>
    <row r="9" spans="2:9" ht="97.5" x14ac:dyDescent="0.25">
      <c r="B9" s="14" t="s">
        <v>16</v>
      </c>
      <c r="C9" s="15" t="s">
        <v>17</v>
      </c>
      <c r="D9" s="8" t="s">
        <v>35</v>
      </c>
      <c r="E9" s="18">
        <f>IFERROR(_xlfn.STDEV.S('Приложение 1 было на 23'!I11:I20),0)</f>
        <v>331.43191640779838</v>
      </c>
      <c r="F9" s="18">
        <f>IFERROR(_xlfn.STDEV.S('Приложение 1 было на 23'!J11:J20),0)</f>
        <v>0</v>
      </c>
      <c r="G9" s="18">
        <f>IFERROR(_xlfn.STDEV.S('Приложение 1 было на 23'!K11:K20),0)</f>
        <v>0</v>
      </c>
      <c r="H9" s="2"/>
      <c r="I9" s="19" t="s">
        <v>29</v>
      </c>
    </row>
    <row r="10" spans="2:9" ht="60" x14ac:dyDescent="0.25">
      <c r="B10" s="14" t="s">
        <v>18</v>
      </c>
      <c r="C10" s="15" t="s">
        <v>32</v>
      </c>
      <c r="D10" s="16" t="s">
        <v>36</v>
      </c>
      <c r="E10" s="18">
        <f>IFERROR(ROUND(E8+E9,2),0)</f>
        <v>833.18</v>
      </c>
      <c r="F10" s="18">
        <f>IFERROR(ROUND(F8+F9,2),0)</f>
        <v>0</v>
      </c>
      <c r="G10" s="18">
        <f>IFERROR(ROUND(G8+G9,2),0)</f>
        <v>0</v>
      </c>
      <c r="H10" s="9"/>
      <c r="I10" s="91" t="s">
        <v>19</v>
      </c>
    </row>
    <row r="11" spans="2:9" ht="60" x14ac:dyDescent="0.25">
      <c r="B11" s="14" t="s">
        <v>20</v>
      </c>
      <c r="C11" s="15" t="s">
        <v>31</v>
      </c>
      <c r="D11" s="16" t="s">
        <v>37</v>
      </c>
      <c r="E11" s="18">
        <f>IFERROR(ROUND(E8-E9,2),0)</f>
        <v>170.32</v>
      </c>
      <c r="F11" s="18">
        <f>IFERROR(ROUND(F8-F9,2),0)</f>
        <v>0</v>
      </c>
      <c r="G11" s="18">
        <f>IFERROR(ROUND(G8-G9,2),0)</f>
        <v>0</v>
      </c>
      <c r="H11" s="10"/>
      <c r="I11" s="91"/>
    </row>
    <row r="12" spans="2:9" ht="45" x14ac:dyDescent="0.25">
      <c r="B12" s="14"/>
      <c r="C12" s="15" t="s">
        <v>21</v>
      </c>
      <c r="D12" s="16" t="s">
        <v>38</v>
      </c>
      <c r="E12" s="17">
        <f>IFERROR(AVERAGEIFS('Приложение 1 было на 23'!I11:I20,'Приложение 1 было на 23'!I11:I20,"&gt;"&amp;E11,'Приложение 1 было на 23'!I11:I20,"&lt;"&amp;E10),E8)</f>
        <v>501.74804440639275</v>
      </c>
      <c r="F12" s="17">
        <f>IFERROR(AVERAGEIFS('Приложение 1 было на 23'!J11:J20,'Приложение 1 было на 23'!J11:J20,"&gt;"&amp;F11,'Приложение 1 было на 23'!J11:J20,"&lt;"&amp;F10),F8)</f>
        <v>0</v>
      </c>
      <c r="G12" s="17">
        <f>IFERROR(AVERAGEIFS('Приложение 1 было на 23'!K11:K20,'Приложение 1 было на 23'!K11:K20,"&gt;"&amp;G11,'Приложение 1 было на 23'!K11:K20,"&lt;"&amp;G10),G8)</f>
        <v>0</v>
      </c>
      <c r="H12" s="2"/>
      <c r="I12" s="19" t="s">
        <v>22</v>
      </c>
    </row>
    <row r="13" spans="2:9" ht="30" x14ac:dyDescent="0.25">
      <c r="B13" s="20"/>
      <c r="C13" s="21" t="s">
        <v>23</v>
      </c>
      <c r="D13" s="16" t="s">
        <v>39</v>
      </c>
      <c r="E13" s="82">
        <f>IFERROR(SUM(E12*E14*E15,F12*E15,G12)/COUNTIFS(E12:G12,"&gt;0",E12:G12,"&gt;0")*E16*E17,0)</f>
        <v>651.25483337792366</v>
      </c>
      <c r="F13" s="82"/>
      <c r="G13" s="82"/>
      <c r="H13" s="86"/>
      <c r="I13" s="87"/>
    </row>
    <row r="14" spans="2:9" x14ac:dyDescent="0.25">
      <c r="B14" s="83"/>
      <c r="C14" s="84" t="s">
        <v>24</v>
      </c>
      <c r="D14" s="16" t="s">
        <v>25</v>
      </c>
      <c r="E14" s="85">
        <v>1.04</v>
      </c>
      <c r="F14" s="85"/>
      <c r="G14" s="85"/>
    </row>
    <row r="15" spans="2:9" x14ac:dyDescent="0.25">
      <c r="B15" s="83"/>
      <c r="C15" s="84"/>
      <c r="D15" s="16" t="s">
        <v>26</v>
      </c>
      <c r="E15" s="85">
        <v>1.0489999999999999</v>
      </c>
      <c r="F15" s="85"/>
      <c r="G15" s="85"/>
    </row>
    <row r="16" spans="2:9" x14ac:dyDescent="0.25">
      <c r="B16" s="83"/>
      <c r="C16" s="84"/>
      <c r="D16" s="16" t="s">
        <v>27</v>
      </c>
      <c r="E16" s="85">
        <v>1.1140000000000001</v>
      </c>
      <c r="F16" s="85"/>
      <c r="G16" s="85"/>
    </row>
    <row r="17" spans="2:7" x14ac:dyDescent="0.25">
      <c r="B17" s="83"/>
      <c r="C17" s="84"/>
      <c r="D17" s="16" t="s">
        <v>28</v>
      </c>
      <c r="E17" s="85">
        <v>1.0680000000000001</v>
      </c>
      <c r="F17" s="85"/>
      <c r="G17" s="85"/>
    </row>
    <row r="19" spans="2:7" ht="45.95" customHeight="1" x14ac:dyDescent="0.25">
      <c r="B19" s="78" t="s">
        <v>30</v>
      </c>
      <c r="C19" s="78"/>
      <c r="D19" s="78"/>
      <c r="E19" s="78"/>
      <c r="F19" s="78"/>
      <c r="G19" s="78"/>
    </row>
    <row r="20" spans="2:7" x14ac:dyDescent="0.25">
      <c r="B20" s="79" t="e">
        <f>'Приложение 1 было на 23'!#REF!</f>
        <v>#REF!</v>
      </c>
      <c r="C20" s="80"/>
      <c r="D20" s="79"/>
      <c r="E20" s="81"/>
      <c r="F20" s="81"/>
      <c r="G20" s="80"/>
    </row>
    <row r="21" spans="2:7" ht="60" x14ac:dyDescent="0.25">
      <c r="B21" s="14" t="s">
        <v>14</v>
      </c>
      <c r="C21" s="15" t="s">
        <v>33</v>
      </c>
      <c r="D21" s="16" t="s">
        <v>34</v>
      </c>
      <c r="E21" s="17">
        <f>IFERROR(AVERAGEIF('Приложение 1 было на 23'!I25:I34,"&lt;&gt;0"),0)</f>
        <v>0</v>
      </c>
      <c r="F21" s="17">
        <f>IFERROR(AVERAGEIF('Приложение 1 было на 23'!J25:J34,"&lt;&gt;0"),0)</f>
        <v>0</v>
      </c>
      <c r="G21" s="17">
        <f>IFERROR(AVERAGEIF('Приложение 1 было на 23'!K25:K34,"&lt;&gt;0"),0)</f>
        <v>0</v>
      </c>
    </row>
    <row r="22" spans="2:7" ht="18.75" x14ac:dyDescent="0.25">
      <c r="B22" s="14" t="s">
        <v>16</v>
      </c>
      <c r="C22" s="15" t="s">
        <v>17</v>
      </c>
      <c r="D22" s="8" t="s">
        <v>35</v>
      </c>
      <c r="E22" s="18">
        <f>IFERROR(_xlfn.STDEV.S('Приложение 1 было на 23'!I25:I34),0)</f>
        <v>0</v>
      </c>
      <c r="F22" s="18">
        <f>IFERROR(_xlfn.STDEV.S('Приложение 1 было на 23'!J25:J34),0)</f>
        <v>0</v>
      </c>
      <c r="G22" s="18">
        <f>IFERROR(_xlfn.STDEV.S('Приложение 1 было на 23'!K25:K34),0)</f>
        <v>0</v>
      </c>
    </row>
    <row r="23" spans="2:7" ht="60" x14ac:dyDescent="0.25">
      <c r="B23" s="14" t="s">
        <v>18</v>
      </c>
      <c r="C23" s="15" t="s">
        <v>32</v>
      </c>
      <c r="D23" s="16" t="s">
        <v>36</v>
      </c>
      <c r="E23" s="18">
        <f>IFERROR(ROUND(E21+E22,2),0)</f>
        <v>0</v>
      </c>
      <c r="F23" s="18">
        <f>IFERROR(ROUND(F21+F22,2),0)</f>
        <v>0</v>
      </c>
      <c r="G23" s="18">
        <f>IFERROR(ROUND(G21+G22,2),0)</f>
        <v>0</v>
      </c>
    </row>
    <row r="24" spans="2:7" ht="60" x14ac:dyDescent="0.25">
      <c r="B24" s="14" t="s">
        <v>20</v>
      </c>
      <c r="C24" s="15" t="s">
        <v>31</v>
      </c>
      <c r="D24" s="16" t="s">
        <v>37</v>
      </c>
      <c r="E24" s="18">
        <f>IFERROR(ROUND(E21-E22,2),0)</f>
        <v>0</v>
      </c>
      <c r="F24" s="18">
        <f>IFERROR(ROUND(F21-F22,2),0)</f>
        <v>0</v>
      </c>
      <c r="G24" s="18">
        <f>IFERROR(ROUND(G21-G22,2),0)</f>
        <v>0</v>
      </c>
    </row>
    <row r="25" spans="2:7" ht="45" x14ac:dyDescent="0.25">
      <c r="B25" s="14"/>
      <c r="C25" s="15" t="s">
        <v>21</v>
      </c>
      <c r="D25" s="16" t="s">
        <v>38</v>
      </c>
      <c r="E25" s="17">
        <f>IFERROR(AVERAGEIFS('Приложение 1 было на 23'!I25:I34,'Приложение 1 было на 23'!I25:I34,"&gt;"&amp;E24,'Приложение 1 было на 23'!I25:I34,"&lt;"&amp;E23),E21)</f>
        <v>0</v>
      </c>
      <c r="F25" s="17">
        <f>IFERROR(AVERAGEIFS('Приложение 1 было на 23'!J25:J34,'Приложение 1 было на 23'!J25:J34,"&gt;"&amp;F24,'Приложение 1 было на 23'!J25:J34,"&lt;"&amp;F23),F21)</f>
        <v>0</v>
      </c>
      <c r="G25" s="17">
        <f>IFERROR(AVERAGEIFS('Приложение 1 было на 23'!K25:K34,'Приложение 1 было на 23'!K25:K34,"&gt;"&amp;G24,'Приложение 1 было на 23'!K25:K34,"&lt;"&amp;G23),G21)</f>
        <v>0</v>
      </c>
    </row>
    <row r="26" spans="2:7" ht="30" x14ac:dyDescent="0.25">
      <c r="B26" s="20"/>
      <c r="C26" s="21" t="s">
        <v>23</v>
      </c>
      <c r="D26" s="16" t="s">
        <v>39</v>
      </c>
      <c r="E26" s="82">
        <f>IFERROR(SUM(E25*E27*E28,F25*E28,G25)/COUNTIFS(E25:G25,"&gt;0",E25:G25,"&gt;0")*E29*E30,0)</f>
        <v>0</v>
      </c>
      <c r="F26" s="82"/>
      <c r="G26" s="82"/>
    </row>
    <row r="27" spans="2:7" x14ac:dyDescent="0.25">
      <c r="B27" s="83"/>
      <c r="C27" s="84" t="s">
        <v>24</v>
      </c>
      <c r="D27" s="16" t="s">
        <v>25</v>
      </c>
      <c r="E27" s="85">
        <v>1.04</v>
      </c>
      <c r="F27" s="85"/>
      <c r="G27" s="85"/>
    </row>
    <row r="28" spans="2:7" x14ac:dyDescent="0.25">
      <c r="B28" s="83"/>
      <c r="C28" s="84"/>
      <c r="D28" s="16" t="s">
        <v>26</v>
      </c>
      <c r="E28" s="85">
        <v>1.0489999999999999</v>
      </c>
      <c r="F28" s="85"/>
      <c r="G28" s="85"/>
    </row>
    <row r="29" spans="2:7" x14ac:dyDescent="0.25">
      <c r="B29" s="83"/>
      <c r="C29" s="84"/>
      <c r="D29" s="16" t="s">
        <v>27</v>
      </c>
      <c r="E29" s="85">
        <v>1.1140000000000001</v>
      </c>
      <c r="F29" s="85"/>
      <c r="G29" s="85"/>
    </row>
    <row r="30" spans="2:7" x14ac:dyDescent="0.25">
      <c r="B30" s="83"/>
      <c r="C30" s="84"/>
      <c r="D30" s="16" t="s">
        <v>28</v>
      </c>
      <c r="E30" s="85">
        <v>1.0680000000000001</v>
      </c>
      <c r="F30" s="85"/>
      <c r="G30" s="85"/>
    </row>
    <row r="32" spans="2:7" ht="45.95" customHeight="1" x14ac:dyDescent="0.25">
      <c r="B32" s="78" t="s">
        <v>30</v>
      </c>
      <c r="C32" s="78"/>
      <c r="D32" s="78"/>
      <c r="E32" s="78"/>
      <c r="F32" s="78"/>
      <c r="G32" s="78"/>
    </row>
    <row r="33" spans="2:7" x14ac:dyDescent="0.25">
      <c r="B33" s="79" t="e">
        <f>'Приложение 1 было на 23'!#REF!</f>
        <v>#REF!</v>
      </c>
      <c r="C33" s="80"/>
      <c r="D33" s="79"/>
      <c r="E33" s="81"/>
      <c r="F33" s="81"/>
      <c r="G33" s="80"/>
    </row>
    <row r="34" spans="2:7" ht="60" x14ac:dyDescent="0.25">
      <c r="B34" s="14" t="s">
        <v>14</v>
      </c>
      <c r="C34" s="15" t="s">
        <v>33</v>
      </c>
      <c r="D34" s="16" t="s">
        <v>34</v>
      </c>
      <c r="E34" s="17">
        <f>IFERROR(AVERAGEIF('Приложение 1 было на 23'!I39:I48,"&lt;&gt;0"),0)</f>
        <v>0</v>
      </c>
      <c r="F34" s="17">
        <f>IFERROR(AVERAGEIF('Приложение 1 было на 23'!J39:J48,"&lt;&gt;0"),0)</f>
        <v>0</v>
      </c>
      <c r="G34" s="17">
        <f>IFERROR(AVERAGEIF('Приложение 1 было на 23'!K39:K48,"&lt;&gt;0"),0)</f>
        <v>0</v>
      </c>
    </row>
    <row r="35" spans="2:7" ht="18.75" x14ac:dyDescent="0.25">
      <c r="B35" s="14" t="s">
        <v>16</v>
      </c>
      <c r="C35" s="15" t="s">
        <v>17</v>
      </c>
      <c r="D35" s="8" t="s">
        <v>35</v>
      </c>
      <c r="E35" s="18">
        <f>IFERROR(_xlfn.STDEV.S('Приложение 1 было на 23'!I39:I48),0)</f>
        <v>0</v>
      </c>
      <c r="F35" s="18">
        <f>IFERROR(_xlfn.STDEV.S('Приложение 1 было на 23'!J39:J48),0)</f>
        <v>0</v>
      </c>
      <c r="G35" s="18">
        <f>IFERROR(_xlfn.STDEV.S('Приложение 1 было на 23'!K39:K48),0)</f>
        <v>0</v>
      </c>
    </row>
    <row r="36" spans="2:7" ht="60" x14ac:dyDescent="0.25">
      <c r="B36" s="14" t="s">
        <v>18</v>
      </c>
      <c r="C36" s="15" t="s">
        <v>32</v>
      </c>
      <c r="D36" s="16" t="s">
        <v>36</v>
      </c>
      <c r="E36" s="18">
        <f>IFERROR(ROUND(E34+E35,2),0)</f>
        <v>0</v>
      </c>
      <c r="F36" s="18">
        <f>IFERROR(ROUND(F34+F35,2),0)</f>
        <v>0</v>
      </c>
      <c r="G36" s="18">
        <f>IFERROR(ROUND(G34+G35,2),0)</f>
        <v>0</v>
      </c>
    </row>
    <row r="37" spans="2:7" ht="60" x14ac:dyDescent="0.25">
      <c r="B37" s="14" t="s">
        <v>20</v>
      </c>
      <c r="C37" s="15" t="s">
        <v>31</v>
      </c>
      <c r="D37" s="16" t="s">
        <v>37</v>
      </c>
      <c r="E37" s="18">
        <f>IFERROR(ROUND(E34-E35,2),0)</f>
        <v>0</v>
      </c>
      <c r="F37" s="18">
        <f>IFERROR(ROUND(F34-F35,2),0)</f>
        <v>0</v>
      </c>
      <c r="G37" s="18">
        <f>IFERROR(ROUND(G34-G35,2),0)</f>
        <v>0</v>
      </c>
    </row>
    <row r="38" spans="2:7" ht="45" x14ac:dyDescent="0.25">
      <c r="B38" s="14"/>
      <c r="C38" s="15" t="s">
        <v>21</v>
      </c>
      <c r="D38" s="16" t="s">
        <v>38</v>
      </c>
      <c r="E38" s="17">
        <f>IFERROR(AVERAGEIFS('Приложение 1 было на 23'!I39:I48,'Приложение 1 было на 23'!I39:I48,"&gt;"&amp;E37,'Приложение 1 было на 23'!I39:I48,"&lt;"&amp;E36),E34)</f>
        <v>0</v>
      </c>
      <c r="F38" s="17">
        <f>IFERROR(AVERAGEIFS('Приложение 1 было на 23'!J39:J48,'Приложение 1 было на 23'!J39:J48,"&gt;"&amp;F37,'Приложение 1 было на 23'!J39:J48,"&lt;"&amp;F36),F34)</f>
        <v>0</v>
      </c>
      <c r="G38" s="17">
        <f>IFERROR(AVERAGEIFS('Приложение 1 было на 23'!K39:K48,'Приложение 1 было на 23'!K39:K48,"&gt;"&amp;G37,'Приложение 1 было на 23'!K39:K48,"&lt;"&amp;G36),G34)</f>
        <v>0</v>
      </c>
    </row>
    <row r="39" spans="2:7" ht="30" x14ac:dyDescent="0.25">
      <c r="B39" s="20"/>
      <c r="C39" s="21" t="s">
        <v>23</v>
      </c>
      <c r="D39" s="16" t="s">
        <v>39</v>
      </c>
      <c r="E39" s="82">
        <f>IFERROR(SUM(E38*E40*E41,F38*E41,G38)/COUNTIFS(E38:G38,"&gt;0",E38:G38,"&gt;0")*E42*E43,0)</f>
        <v>0</v>
      </c>
      <c r="F39" s="82"/>
      <c r="G39" s="82"/>
    </row>
    <row r="40" spans="2:7" x14ac:dyDescent="0.25">
      <c r="B40" s="83"/>
      <c r="C40" s="84" t="s">
        <v>24</v>
      </c>
      <c r="D40" s="16" t="s">
        <v>25</v>
      </c>
      <c r="E40" s="85">
        <v>1.04</v>
      </c>
      <c r="F40" s="85"/>
      <c r="G40" s="85"/>
    </row>
    <row r="41" spans="2:7" x14ac:dyDescent="0.25">
      <c r="B41" s="83"/>
      <c r="C41" s="84"/>
      <c r="D41" s="16" t="s">
        <v>26</v>
      </c>
      <c r="E41" s="85">
        <v>1.0489999999999999</v>
      </c>
      <c r="F41" s="85"/>
      <c r="G41" s="85"/>
    </row>
    <row r="42" spans="2:7" x14ac:dyDescent="0.25">
      <c r="B42" s="83"/>
      <c r="C42" s="84"/>
      <c r="D42" s="16" t="s">
        <v>27</v>
      </c>
      <c r="E42" s="85">
        <v>1.1140000000000001</v>
      </c>
      <c r="F42" s="85"/>
      <c r="G42" s="85"/>
    </row>
    <row r="43" spans="2:7" x14ac:dyDescent="0.25">
      <c r="B43" s="83"/>
      <c r="C43" s="84"/>
      <c r="D43" s="16" t="s">
        <v>28</v>
      </c>
      <c r="E43" s="85">
        <v>1.0680000000000001</v>
      </c>
      <c r="F43" s="85"/>
      <c r="G43" s="85"/>
    </row>
  </sheetData>
  <mergeCells count="35">
    <mergeCell ref="B2:G2"/>
    <mergeCell ref="E3:G3"/>
    <mergeCell ref="B6:G6"/>
    <mergeCell ref="H8:I8"/>
    <mergeCell ref="I10:I11"/>
    <mergeCell ref="B7:C7"/>
    <mergeCell ref="D7:G7"/>
    <mergeCell ref="E13:G13"/>
    <mergeCell ref="H13:I13"/>
    <mergeCell ref="B14:B17"/>
    <mergeCell ref="C14:C17"/>
    <mergeCell ref="E14:G14"/>
    <mergeCell ref="E15:G15"/>
    <mergeCell ref="E16:G16"/>
    <mergeCell ref="E17:G17"/>
    <mergeCell ref="B19:G19"/>
    <mergeCell ref="B20:C20"/>
    <mergeCell ref="D20:G20"/>
    <mergeCell ref="E26:G26"/>
    <mergeCell ref="B27:B30"/>
    <mergeCell ref="C27:C30"/>
    <mergeCell ref="E27:G27"/>
    <mergeCell ref="E28:G28"/>
    <mergeCell ref="E29:G29"/>
    <mergeCell ref="E30:G30"/>
    <mergeCell ref="B32:G32"/>
    <mergeCell ref="B33:C33"/>
    <mergeCell ref="D33:G33"/>
    <mergeCell ref="E39:G39"/>
    <mergeCell ref="B40:B43"/>
    <mergeCell ref="C40:C43"/>
    <mergeCell ref="E40:G40"/>
    <mergeCell ref="E41:G41"/>
    <mergeCell ref="E42:G42"/>
    <mergeCell ref="E43:G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 было на 23</vt:lpstr>
      <vt:lpstr>Приложение 1 сейчас пусто</vt:lpstr>
      <vt:lpstr>Расчет ставок</vt:lpstr>
      <vt:lpstr>'Приложение 1 было на 23'!Область_печати</vt:lpstr>
      <vt:lpstr>'Приложение 1 сейчас пусто'!Область_печати</vt:lpstr>
    </vt:vector>
  </TitlesOfParts>
  <Company>MRSK-YUGA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Бурлуцкая Евгения Вадимовна</dc:creator>
  <cp:lastModifiedBy>Det7</cp:lastModifiedBy>
  <cp:lastPrinted>2023-10-30T11:36:19Z</cp:lastPrinted>
  <dcterms:created xsi:type="dcterms:W3CDTF">2022-08-26T12:40:30Z</dcterms:created>
  <dcterms:modified xsi:type="dcterms:W3CDTF">2023-10-30T12:18:04Z</dcterms:modified>
</cp:coreProperties>
</file>